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25" yWindow="65521" windowWidth="14145" windowHeight="11640" activeTab="0"/>
  </bookViews>
  <sheets>
    <sheet name="5.1." sheetId="1" r:id="rId1"/>
    <sheet name="5.2" sheetId="2" r:id="rId2"/>
    <sheet name="5.3" sheetId="3" r:id="rId3"/>
    <sheet name="5.4" sheetId="4" r:id="rId4"/>
    <sheet name="ПублПасп" sheetId="5" r:id="rId5"/>
    <sheet name="Застава" sheetId="6" r:id="rId6"/>
    <sheet name="Порука" sheetId="7" r:id="rId7"/>
    <sheet name="КВЕД" sheetId="8" r:id="rId8"/>
  </sheets>
  <externalReferences>
    <externalReference r:id="rId11"/>
  </externalReferences>
  <definedNames>
    <definedName name="Excel_BuiltIn_Print_Area">'5.1.'!$A$1:$D$193</definedName>
    <definedName name="Житлова_нерухомість">#REF!</definedName>
    <definedName name="Земля" localSheetId="2">#REF!</definedName>
    <definedName name="Земля" localSheetId="3">#REF!</definedName>
    <definedName name="Земля">#REF!</definedName>
    <definedName name="Комерційна_нерухомість" localSheetId="2">#REF!</definedName>
    <definedName name="Комерційна_нерухомість" localSheetId="3">#REF!</definedName>
    <definedName name="Комерційна_нерухомість">#REF!</definedName>
    <definedName name="Майнові_права" localSheetId="2">#REF!</definedName>
    <definedName name="Майнові_права" localSheetId="3">#REF!</definedName>
    <definedName name="Майнові_права">#REF!</definedName>
    <definedName name="Нерухомість" localSheetId="2">#REF!</definedName>
    <definedName name="Нерухомість" localSheetId="3">#REF!</definedName>
    <definedName name="Нерухомість">#REF!</definedName>
    <definedName name="_xlnm.Print_Area" localSheetId="0">'5.1.'!$A$1:$E$222</definedName>
    <definedName name="_xlnm.Print_Area" localSheetId="1">'5.2'!$A$1:$N$25</definedName>
    <definedName name="_xlnm.Print_Area" localSheetId="5">'Застава'!$A$1:$K$8</definedName>
    <definedName name="_xlnm.Print_Area" localSheetId="6">'Порука'!$A$1:$I$4</definedName>
    <definedName name="_xlnm.Print_Area" localSheetId="4">'ПублПасп'!$A$1:$J$28</definedName>
    <definedName name="Порука" localSheetId="2">#REF!</definedName>
    <definedName name="Порука" localSheetId="3">#REF!</definedName>
    <definedName name="Порука">#REF!</definedName>
    <definedName name="Рухоме_майно" localSheetId="2">#REF!</definedName>
    <definedName name="Рухоме_майно" localSheetId="3">#REF!</definedName>
    <definedName name="Рухоме_майно">#REF!</definedName>
    <definedName name="Сільгоспродукція" localSheetId="2">#REF!</definedName>
    <definedName name="Сільгоспродукція" localSheetId="3">#REF!</definedName>
    <definedName name="Сільгоспродукція">#REF!</definedName>
    <definedName name="Тип_застави" localSheetId="2">#REF!</definedName>
    <definedName name="Тип_застави" localSheetId="3">#REF!</definedName>
    <definedName name="Тип_застави">#REF!</definedName>
    <definedName name="Товари_в_обігу" localSheetId="2">#REF!</definedName>
    <definedName name="Товари_в_обігу" localSheetId="3">#REF!</definedName>
    <definedName name="Товари_в_обігу">#REF!</definedName>
    <definedName name="Транспорт" localSheetId="2">#REF!</definedName>
    <definedName name="Транспорт" localSheetId="3">#REF!</definedName>
    <definedName name="Транспорт">#REF!</definedName>
  </definedNames>
  <calcPr fullCalcOnLoad="1"/>
</workbook>
</file>

<file path=xl/sharedStrings.xml><?xml version="1.0" encoding="utf-8"?>
<sst xmlns="http://schemas.openxmlformats.org/spreadsheetml/2006/main" count="2470" uniqueCount="2193">
  <si>
    <t>Діяльність у сфері телевізійного мовлення</t>
  </si>
  <si>
    <t>60.20</t>
  </si>
  <si>
    <t>61</t>
  </si>
  <si>
    <t>Телекомунікації (електрозв'язок)</t>
  </si>
  <si>
    <t>61.1</t>
  </si>
  <si>
    <t>Діяльність у сфері проводового електрозв'язку</t>
  </si>
  <si>
    <t>61.10</t>
  </si>
  <si>
    <t>61.2</t>
  </si>
  <si>
    <t>Діяльність у сфері безпроводового електрозв'язку</t>
  </si>
  <si>
    <t>61.20</t>
  </si>
  <si>
    <t>61.3</t>
  </si>
  <si>
    <t>Діяльність у сфері супутникового електрозв'язку</t>
  </si>
  <si>
    <t>61.30</t>
  </si>
  <si>
    <t>61.9</t>
  </si>
  <si>
    <t>Інша діяльність у сфері електрозв'язку</t>
  </si>
  <si>
    <t>61.90</t>
  </si>
  <si>
    <t>62</t>
  </si>
  <si>
    <t>10.9</t>
  </si>
  <si>
    <t>Виробництво готових кормів для тварин</t>
  </si>
  <si>
    <t>10.91</t>
  </si>
  <si>
    <t>Виробництво готових кормів для тварин, що утримуються на фермах</t>
  </si>
  <si>
    <t>10.92</t>
  </si>
  <si>
    <t>Виробництво готових кормів для домашніх тварин</t>
  </si>
  <si>
    <t>11</t>
  </si>
  <si>
    <t>Виробництво напоїв</t>
  </si>
  <si>
    <t>11.0</t>
  </si>
  <si>
    <t>11.01</t>
  </si>
  <si>
    <t>Дистиляція, ректифікація та змішування спиртних напоїв</t>
  </si>
  <si>
    <t>11.02</t>
  </si>
  <si>
    <t>Виробництво виноградних вин</t>
  </si>
  <si>
    <t>11.03</t>
  </si>
  <si>
    <t>Виробництво сидру та інших плодово-ягідних вин</t>
  </si>
  <si>
    <t>11.04</t>
  </si>
  <si>
    <t>Виробництво інших недистильованих напоїв із зброджуваних продуктів</t>
  </si>
  <si>
    <t>11.05</t>
  </si>
  <si>
    <t>Виробництво пива</t>
  </si>
  <si>
    <t>11.06</t>
  </si>
  <si>
    <t>Виробництво солоду</t>
  </si>
  <si>
    <t>11.07</t>
  </si>
  <si>
    <t>Виробництво безалкогольних напоїв; виробництво мінеральних вод та інших вод, розлитих у пляшки</t>
  </si>
  <si>
    <t>12</t>
  </si>
  <si>
    <t>Виробництво тютюнових виробів</t>
  </si>
  <si>
    <t>12.0</t>
  </si>
  <si>
    <t>12.00</t>
  </si>
  <si>
    <t>13</t>
  </si>
  <si>
    <t>Текстильне виробництво</t>
  </si>
  <si>
    <t>13.1</t>
  </si>
  <si>
    <t>Підготування та прядіння текстильних волокон</t>
  </si>
  <si>
    <t>13.10</t>
  </si>
  <si>
    <t>13.2</t>
  </si>
  <si>
    <t>Ткацьке виробництво</t>
  </si>
  <si>
    <t>13.20</t>
  </si>
  <si>
    <t>13.3</t>
  </si>
  <si>
    <t>Оздоблення текстильних виробів</t>
  </si>
  <si>
    <t>13.30</t>
  </si>
  <si>
    <t>13.9</t>
  </si>
  <si>
    <t>Виробництво інших текстильних виробів</t>
  </si>
  <si>
    <t>13.91</t>
  </si>
  <si>
    <t>Виробництво трикотажного полотна</t>
  </si>
  <si>
    <t>13.92</t>
  </si>
  <si>
    <t>Виробництво готових текстильних виробів, крім одягу</t>
  </si>
  <si>
    <t>13.93</t>
  </si>
  <si>
    <t>Виробництво килимів і килимових виробів</t>
  </si>
  <si>
    <t>13.94</t>
  </si>
  <si>
    <t>Виробництво канатів, мотузок, шпагату та сіток</t>
  </si>
  <si>
    <t>13.95</t>
  </si>
  <si>
    <t>Виробництво нетканих текстильних матеріалів та виробів із них, крім одягу</t>
  </si>
  <si>
    <t>13.96</t>
  </si>
  <si>
    <t>Виробництво інших текстильних виробів технічного та промислового призначення</t>
  </si>
  <si>
    <t>13.99</t>
  </si>
  <si>
    <t>Виробництво інших текстильних виробів, н.в.і.у.</t>
  </si>
  <si>
    <t>14</t>
  </si>
  <si>
    <t>Виробництво одягу</t>
  </si>
  <si>
    <t>14.1</t>
  </si>
  <si>
    <t>Виробництво одягу, крім хутряного</t>
  </si>
  <si>
    <t>14.11</t>
  </si>
  <si>
    <t>Виробництво одягу зі шкіри</t>
  </si>
  <si>
    <t>14.12</t>
  </si>
  <si>
    <t>Виробництво робочого одягу</t>
  </si>
  <si>
    <t>14.13</t>
  </si>
  <si>
    <t>Виробництво іншого верхнього одягу</t>
  </si>
  <si>
    <t>14.14</t>
  </si>
  <si>
    <t>Виробництво спіднього одягу</t>
  </si>
  <si>
    <t>14.19</t>
  </si>
  <si>
    <t>Виробництво будівельних металевих конструкцій і виробів</t>
  </si>
  <si>
    <t>25.11</t>
  </si>
  <si>
    <t>Виробництво радіологічного, електромедичного й електротерапевтичного устатковання</t>
  </si>
  <si>
    <t>26.60</t>
  </si>
  <si>
    <t>26.7</t>
  </si>
  <si>
    <t>Виробництво оптичних приладів і фотографічного устатковання</t>
  </si>
  <si>
    <t>26.70</t>
  </si>
  <si>
    <t>26.8</t>
  </si>
  <si>
    <t>Виробництво магнітних і оптичних носіїв даних</t>
  </si>
  <si>
    <t>26.80</t>
  </si>
  <si>
    <t>27</t>
  </si>
  <si>
    <t>78.3</t>
  </si>
  <si>
    <t>Інша діяльність із забезпечення  трудовими ресурсами</t>
  </si>
  <si>
    <t>78.30</t>
  </si>
  <si>
    <t>Інша діяльність із забезпечення трудовими ресурсами</t>
  </si>
  <si>
    <t>79</t>
  </si>
  <si>
    <t>Діяльність туристичних агентств, туристичних операторів, надання інших послуг із бронювання та пов'язана з цим діяльність</t>
  </si>
  <si>
    <t>79.1</t>
  </si>
  <si>
    <t>Діяльність туристичних агентств і туристичних операторів</t>
  </si>
  <si>
    <t>79.11</t>
  </si>
  <si>
    <t>Діяльність туристичних агентств</t>
  </si>
  <si>
    <t>79.12</t>
  </si>
  <si>
    <t>Діяльність туристичних операторів</t>
  </si>
  <si>
    <t>79.9</t>
  </si>
  <si>
    <t>Надання інших послуг із бронювання та пов'язана з цим діяльність</t>
  </si>
  <si>
    <t>79.90</t>
  </si>
  <si>
    <t>80</t>
  </si>
  <si>
    <t>Діяльність охоронних служб та проведення розслідувань</t>
  </si>
  <si>
    <t>80.1</t>
  </si>
  <si>
    <t>Діяльність приватних охоронних служб</t>
  </si>
  <si>
    <t>80.10</t>
  </si>
  <si>
    <t>80.2</t>
  </si>
  <si>
    <t>Обслуговування систем безпеки</t>
  </si>
  <si>
    <t>80.20</t>
  </si>
  <si>
    <t>80.3</t>
  </si>
  <si>
    <t>Проведення розслідувань</t>
  </si>
  <si>
    <t>80.30</t>
  </si>
  <si>
    <t>81</t>
  </si>
  <si>
    <t>Обслуговування будинків і територій</t>
  </si>
  <si>
    <t>81.1</t>
  </si>
  <si>
    <t>Комплексне обслуговування об'єктів</t>
  </si>
  <si>
    <t>81.10</t>
  </si>
  <si>
    <t>81.2</t>
  </si>
  <si>
    <t>Діяльність із прибирання</t>
  </si>
  <si>
    <t>81.21</t>
  </si>
  <si>
    <t>Загальне прибирання будинків</t>
  </si>
  <si>
    <t>81.22</t>
  </si>
  <si>
    <t>Інша діяльність із прибирання будинків і промислових об'єктів</t>
  </si>
  <si>
    <t>81.29</t>
  </si>
  <si>
    <t>Інші види діяльності з прибирання</t>
  </si>
  <si>
    <t>81.3</t>
  </si>
  <si>
    <t>Надання ландшафтних послуг</t>
  </si>
  <si>
    <t>81.30</t>
  </si>
  <si>
    <t>82</t>
  </si>
  <si>
    <t>Адміністративна та допоміжна офісна діяльність, інші допоміжні комерційні послуги</t>
  </si>
  <si>
    <t>82.1</t>
  </si>
  <si>
    <t>Адміністративна та допоміжна офісна діяльність</t>
  </si>
  <si>
    <t>82.11</t>
  </si>
  <si>
    <t>Надання комбінованих офісних адміністративних послуг</t>
  </si>
  <si>
    <t>82.19</t>
  </si>
  <si>
    <t>Фотокопіювання, підготування документів та інша спеціалізована допоміжна офісна діяльність</t>
  </si>
  <si>
    <t>82.2</t>
  </si>
  <si>
    <t>Виробництво інших видів електронних і електричних проводів та кабелів</t>
  </si>
  <si>
    <t>27.33</t>
  </si>
  <si>
    <t>Виробництво електромонтажних пристроїв</t>
  </si>
  <si>
    <t>27.4</t>
  </si>
  <si>
    <t>Виробництво електричного освітлювального устатковання</t>
  </si>
  <si>
    <t>27.40</t>
  </si>
  <si>
    <t>27.5</t>
  </si>
  <si>
    <t>Виробництво побутових приладів</t>
  </si>
  <si>
    <t>27.51</t>
  </si>
  <si>
    <t>Виробництво електричних побутових приладів</t>
  </si>
  <si>
    <t>27.52</t>
  </si>
  <si>
    <t>Виробництво неелектричних побутових приладів</t>
  </si>
  <si>
    <t>27.9</t>
  </si>
  <si>
    <t>Виробництво іншого електричного устатковання</t>
  </si>
  <si>
    <t>27.90</t>
  </si>
  <si>
    <t>28</t>
  </si>
  <si>
    <t>Виробництво машин і устатковання, н.в.і.у.</t>
  </si>
  <si>
    <t>28.1</t>
  </si>
  <si>
    <t>Виробництво машин і устатковання загального призначення</t>
  </si>
  <si>
    <t>28.11</t>
  </si>
  <si>
    <t>Виробництво двигунів і турбін, крім авіаційних, автотранспортних і мотоциклетних двигунів</t>
  </si>
  <si>
    <t>28.12</t>
  </si>
  <si>
    <t>Виробництво гідравлічного та пневматичного устатковання</t>
  </si>
  <si>
    <t>28.13</t>
  </si>
  <si>
    <t>Виробництво інших помп і компресорів</t>
  </si>
  <si>
    <t>28.14</t>
  </si>
  <si>
    <t>Виробництво інших кранів і клапанів</t>
  </si>
  <si>
    <t>28.15</t>
  </si>
  <si>
    <t>Виробництво підшипників, зубчастих передач, елементів механічних передач і приводів</t>
  </si>
  <si>
    <t>28.2</t>
  </si>
  <si>
    <t>Виробництво інших машин і устатковання загального призначення</t>
  </si>
  <si>
    <t>28.21</t>
  </si>
  <si>
    <t>Виробництво духових шаф, печей і пічних пальників</t>
  </si>
  <si>
    <t>28.22</t>
  </si>
  <si>
    <t>Виробництво підіймального та вантажно-розвантажувального устатковання</t>
  </si>
  <si>
    <t>28.23</t>
  </si>
  <si>
    <t>Виробництво офісних машин і устатковання, крім комп'ютерів і периферійного устатковання</t>
  </si>
  <si>
    <t>28.24</t>
  </si>
  <si>
    <t>Діяльність домашніх господарств як виробників товарів для власного споживання</t>
  </si>
  <si>
    <t>98.10</t>
  </si>
  <si>
    <t>98.2</t>
  </si>
  <si>
    <t>Діяльність домашніх господарств як виробників послуг для власного споживання</t>
  </si>
  <si>
    <t>98.20</t>
  </si>
  <si>
    <t>U</t>
  </si>
  <si>
    <t>Діяльність екстериторіальних організацій і органів</t>
  </si>
  <si>
    <t>99</t>
  </si>
  <si>
    <t>99.0</t>
  </si>
  <si>
    <t>99.00</t>
  </si>
  <si>
    <t>Виробництво інших машин і устатковання загального призначення, н.в.і.у.</t>
  </si>
  <si>
    <t>28.3</t>
  </si>
  <si>
    <t>Виробництво машин і устатковання для сільського та лісового господарства</t>
  </si>
  <si>
    <t>28.30</t>
  </si>
  <si>
    <t>28.4</t>
  </si>
  <si>
    <t>Виробництво металообробних машин і верстатів</t>
  </si>
  <si>
    <t>28.41</t>
  </si>
  <si>
    <t>Виробництво металообробних машин</t>
  </si>
  <si>
    <t>28.49</t>
  </si>
  <si>
    <t>Виробництво інших верстатів</t>
  </si>
  <si>
    <t>28.9</t>
  </si>
  <si>
    <t>Виробництво інших машин і устатковання спеціального призначення</t>
  </si>
  <si>
    <t>28.91</t>
  </si>
  <si>
    <t>Виробництво машин і устатковання для металургії</t>
  </si>
  <si>
    <t>28.92</t>
  </si>
  <si>
    <t>Виробництво інших керамічних виробів технічного призначення</t>
  </si>
  <si>
    <t>23.49</t>
  </si>
  <si>
    <t>Виробництво інших керамічних виробів</t>
  </si>
  <si>
    <t>23.5</t>
  </si>
  <si>
    <t>Виробництво цементу, вапна та гіпсових сумішей</t>
  </si>
  <si>
    <t>23.51</t>
  </si>
  <si>
    <t>Виробництво цементу</t>
  </si>
  <si>
    <t>23.52</t>
  </si>
  <si>
    <t>Виробництво вапна та гіпсових сумішей</t>
  </si>
  <si>
    <t>23.6</t>
  </si>
  <si>
    <t>Виготовлення виробів із бетону, гіпсу та цементу</t>
  </si>
  <si>
    <t>23.61</t>
  </si>
  <si>
    <t>Виготовлення виробів із бетону для будівництва</t>
  </si>
  <si>
    <t>23.62</t>
  </si>
  <si>
    <t>Виготовлення виробів із гіпсу для будівництва</t>
  </si>
  <si>
    <t>23.63</t>
  </si>
  <si>
    <t>Виробництво бетонних розчинів, готових для використання</t>
  </si>
  <si>
    <t>23.64</t>
  </si>
  <si>
    <t>Виробництво сухих будівельних сумішей</t>
  </si>
  <si>
    <t>23.65</t>
  </si>
  <si>
    <t>Виготовлення виробів із волокнистого цементу</t>
  </si>
  <si>
    <t>23.69</t>
  </si>
  <si>
    <t>Виробництво інших виробів із бетону, гіпсу та цементу</t>
  </si>
  <si>
    <t>23.7</t>
  </si>
  <si>
    <t>Різання, оброблення та оздоблення декоративного та будівельного каменю</t>
  </si>
  <si>
    <t>23.70</t>
  </si>
  <si>
    <t>23.9</t>
  </si>
  <si>
    <t>Виробництво абразивних виробів і неметалевих мінеральних виробів, н.в.і.у.</t>
  </si>
  <si>
    <t>23.91</t>
  </si>
  <si>
    <t>Виробництво абразивних виробів</t>
  </si>
  <si>
    <t>23.99</t>
  </si>
  <si>
    <t>Діяльність телефонних центрів</t>
  </si>
  <si>
    <t>82.20</t>
  </si>
  <si>
    <t>82.3</t>
  </si>
  <si>
    <t>Виробництво ручних електромеханічних і пневматичних інструментів</t>
  </si>
  <si>
    <t>28.25</t>
  </si>
  <si>
    <t>Виробництво промислового холодильного та вентиляційного устатковання</t>
  </si>
  <si>
    <t>28.29</t>
  </si>
  <si>
    <t>85.52</t>
  </si>
  <si>
    <t>Освіта у сфері культури</t>
  </si>
  <si>
    <t>85.53</t>
  </si>
  <si>
    <t>Діяльність шкіл підготовки водіїв транспортних засобів</t>
  </si>
  <si>
    <t>85.59</t>
  </si>
  <si>
    <t>Інші види освіти, н.в.і.у.</t>
  </si>
  <si>
    <t>85.6</t>
  </si>
  <si>
    <t>Допоміжна діяльність у сфері освіти</t>
  </si>
  <si>
    <t>85.60</t>
  </si>
  <si>
    <t>Q</t>
  </si>
  <si>
    <t>Охорона здоров'я та надання соціальної допомоги</t>
  </si>
  <si>
    <t>86</t>
  </si>
  <si>
    <t>Охорона здоров'я</t>
  </si>
  <si>
    <t>86.1</t>
  </si>
  <si>
    <t>Діяльність лікарняних закладів</t>
  </si>
  <si>
    <t>86.10</t>
  </si>
  <si>
    <t>86.2</t>
  </si>
  <si>
    <t>Медична та стоматологічна практика</t>
  </si>
  <si>
    <t>86.21</t>
  </si>
  <si>
    <t>Загальна медична практика</t>
  </si>
  <si>
    <t>86.22</t>
  </si>
  <si>
    <t>Спеціалізована медична практика</t>
  </si>
  <si>
    <t>86.23</t>
  </si>
  <si>
    <t>Стоматологічна практика</t>
  </si>
  <si>
    <t>86.9</t>
  </si>
  <si>
    <t>Інша діяльність у сфері охорони здоров'я</t>
  </si>
  <si>
    <t>86.90</t>
  </si>
  <si>
    <t>87</t>
  </si>
  <si>
    <t>Надання послуг догляду із забезпеченням проживання</t>
  </si>
  <si>
    <t>87.1</t>
  </si>
  <si>
    <t>Діяльність із догляду за хворими із забезпеченням проживання</t>
  </si>
  <si>
    <t>87.10</t>
  </si>
  <si>
    <t>87.2</t>
  </si>
  <si>
    <t>Надання послуг догляду із забезпеченням проживання для осіб з розумовими вадами та хворих на наркоманію</t>
  </si>
  <si>
    <t>87.20</t>
  </si>
  <si>
    <t>87.3</t>
  </si>
  <si>
    <t>Інші види страхування, крім страхування життя</t>
  </si>
  <si>
    <t>65.2</t>
  </si>
  <si>
    <t>Перестрахування</t>
  </si>
  <si>
    <t>65.20</t>
  </si>
  <si>
    <t>65.3</t>
  </si>
  <si>
    <t>Недержавне пенсійне забезпечення</t>
  </si>
  <si>
    <t>65.30</t>
  </si>
  <si>
    <t>66</t>
  </si>
  <si>
    <t>Допоміжна діяльність у сферах фінансових послуг і страхування</t>
  </si>
  <si>
    <t>66.1</t>
  </si>
  <si>
    <t>Допоміжна діяльність у сфері фінансових послуг, крім страхування та пенсійного забезпечення</t>
  </si>
  <si>
    <t>66.11</t>
  </si>
  <si>
    <t>Управління фінансовими ринками</t>
  </si>
  <si>
    <t>66.12</t>
  </si>
  <si>
    <t>Посередництво за договорами по цінних паперах або товарах</t>
  </si>
  <si>
    <t>66.19</t>
  </si>
  <si>
    <t>Інша допоміжна діяльність у сфері фінансових послуг, крім страхування та пенсійного забезпечення</t>
  </si>
  <si>
    <t>66.2</t>
  </si>
  <si>
    <t>Допоміжна діяльність у сфері страхування та пенсійного забезпечення</t>
  </si>
  <si>
    <t>66.21</t>
  </si>
  <si>
    <t>Оцінювання ризиків та завданої шкоди</t>
  </si>
  <si>
    <t>66.22</t>
  </si>
  <si>
    <t>Діяльність страхових агентів і брокерів</t>
  </si>
  <si>
    <t>66.29</t>
  </si>
  <si>
    <t>Інша допоміжна діяльність у сфері страхування та пенсійного забезпечення</t>
  </si>
  <si>
    <t>66.3</t>
  </si>
  <si>
    <t>Управління фондами</t>
  </si>
  <si>
    <t>66.30</t>
  </si>
  <si>
    <t>L</t>
  </si>
  <si>
    <t>Операції з нерухомим майном</t>
  </si>
  <si>
    <t>68</t>
  </si>
  <si>
    <t>68.1</t>
  </si>
  <si>
    <t>Виробництво неметалевих мінеральних виробів, н.в.і.у.</t>
  </si>
  <si>
    <t>24</t>
  </si>
  <si>
    <t>Металургійне виробництво</t>
  </si>
  <si>
    <t>24.1</t>
  </si>
  <si>
    <t>Виробництво чавуну, сталі та феросплавів</t>
  </si>
  <si>
    <t>24.10</t>
  </si>
  <si>
    <t>24.2</t>
  </si>
  <si>
    <t>Виробництво труб, порожнистих профілів і фітингів зі сталі</t>
  </si>
  <si>
    <t>24.20</t>
  </si>
  <si>
    <t>24.3</t>
  </si>
  <si>
    <t>Виробництво іншої продукції первинного оброблення сталі</t>
  </si>
  <si>
    <t>24.31</t>
  </si>
  <si>
    <t>Холодне волочіння прутків і профілів</t>
  </si>
  <si>
    <t>24.32</t>
  </si>
  <si>
    <t>Холодний прокат вузької штаби</t>
  </si>
  <si>
    <t>24.33</t>
  </si>
  <si>
    <t>Холодне штампування та гнуття</t>
  </si>
  <si>
    <t>24.34</t>
  </si>
  <si>
    <t>Холодне волочіння дроту</t>
  </si>
  <si>
    <t>24.4</t>
  </si>
  <si>
    <t>Виробництво дорогоцінних та інших кольорових металів</t>
  </si>
  <si>
    <t>24.41</t>
  </si>
  <si>
    <t>Виробництво дорогоцінних металів</t>
  </si>
  <si>
    <t>24.42</t>
  </si>
  <si>
    <t>Виробництво алюмінію</t>
  </si>
  <si>
    <t>24.43</t>
  </si>
  <si>
    <t>Виробництво свинцю, цинку й олова</t>
  </si>
  <si>
    <t>24.44</t>
  </si>
  <si>
    <t>Виробництво міді</t>
  </si>
  <si>
    <t>24.45</t>
  </si>
  <si>
    <t>Виробництво інших кольорових металів</t>
  </si>
  <si>
    <t>24.46</t>
  </si>
  <si>
    <t>Виробництво ядерних матеріалів</t>
  </si>
  <si>
    <t>24.5</t>
  </si>
  <si>
    <t>Лиття металів</t>
  </si>
  <si>
    <t>24.51</t>
  </si>
  <si>
    <t>Лиття чавуну</t>
  </si>
  <si>
    <t>24.52</t>
  </si>
  <si>
    <t>Лиття сталі</t>
  </si>
  <si>
    <t>24.53</t>
  </si>
  <si>
    <t>Лиття легких кольорових металів</t>
  </si>
  <si>
    <t>24.54</t>
  </si>
  <si>
    <t>Лиття інших кольорових металів</t>
  </si>
  <si>
    <t>25</t>
  </si>
  <si>
    <t>Виробництво готових металевих виробів, крім машин і устатковання</t>
  </si>
  <si>
    <t>25.1</t>
  </si>
  <si>
    <t>Організування конгресів і торговельних виставок</t>
  </si>
  <si>
    <t>82.30</t>
  </si>
  <si>
    <t>82.9</t>
  </si>
  <si>
    <t>Надання допоміжних комерційних послуг, н.в.і.у.</t>
  </si>
  <si>
    <t>82.91</t>
  </si>
  <si>
    <t>Діяльність агентств зі стягування платежів і бюро кредитних історій</t>
  </si>
  <si>
    <t>82.92</t>
  </si>
  <si>
    <t>Пакування</t>
  </si>
  <si>
    <t>82.99</t>
  </si>
  <si>
    <t>Надання інших допоміжних комерційних послуг, н.в.і.у.</t>
  </si>
  <si>
    <t>O</t>
  </si>
  <si>
    <t>Державне управління й оборона; обов'язкове соціальне страхування</t>
  </si>
  <si>
    <t>84</t>
  </si>
  <si>
    <t>84.1</t>
  </si>
  <si>
    <t>Державне управління загального характеру; соціально-економічне управління</t>
  </si>
  <si>
    <t>84.11</t>
  </si>
  <si>
    <t>Державне управління загального характеру</t>
  </si>
  <si>
    <t>84.12</t>
  </si>
  <si>
    <t>Регулювання у сферах охорони здоров'я, освіти, культури та інших соціальних сферах, крім обов'язкового соціального страхування</t>
  </si>
  <si>
    <t>84.13</t>
  </si>
  <si>
    <t>Регулювання та сприяння ефективному веденню економічної діяльності</t>
  </si>
  <si>
    <t>84.2</t>
  </si>
  <si>
    <t>Надання державних послуг суспільству в цілому</t>
  </si>
  <si>
    <t>84.21</t>
  </si>
  <si>
    <t>Міжнародна діяльність</t>
  </si>
  <si>
    <t>84.22</t>
  </si>
  <si>
    <t>Діяльність у сфері оборони</t>
  </si>
  <si>
    <t>84.23</t>
  </si>
  <si>
    <t>Діяльність у сфері юстиції та правосуддя</t>
  </si>
  <si>
    <t>84.24</t>
  </si>
  <si>
    <t>Діяльність у сфері охорони громадського порядку та безпеки</t>
  </si>
  <si>
    <t>84.25</t>
  </si>
  <si>
    <t>Діяльність пожежних служб</t>
  </si>
  <si>
    <t>84.3</t>
  </si>
  <si>
    <t>Діяльність у сфері обов'язкового  соціального страхування</t>
  </si>
  <si>
    <t>84.30</t>
  </si>
  <si>
    <t>P</t>
  </si>
  <si>
    <t>Освіта</t>
  </si>
  <si>
    <t>85</t>
  </si>
  <si>
    <t>85.1</t>
  </si>
  <si>
    <t>Дошкільна освіта</t>
  </si>
  <si>
    <t>85.10</t>
  </si>
  <si>
    <t>85.2</t>
  </si>
  <si>
    <t>Початкова освіта</t>
  </si>
  <si>
    <t>85.20</t>
  </si>
  <si>
    <t>85.3</t>
  </si>
  <si>
    <t>Середня освіта</t>
  </si>
  <si>
    <t>85.31</t>
  </si>
  <si>
    <t>Загальна середня освіта</t>
  </si>
  <si>
    <t>85.32</t>
  </si>
  <si>
    <t>Професійно-технічна освіта</t>
  </si>
  <si>
    <t>85.4</t>
  </si>
  <si>
    <t>Вища освіта</t>
  </si>
  <si>
    <t>85.41</t>
  </si>
  <si>
    <t>Професійно-технічна освіта на рівні вищого професійно-технічного навчального закладу</t>
  </si>
  <si>
    <t>85.42</t>
  </si>
  <si>
    <t>85.5</t>
  </si>
  <si>
    <t>Інші види освіти</t>
  </si>
  <si>
    <t>85.51</t>
  </si>
  <si>
    <t>Освіта у сфері спорту та відпочинку</t>
  </si>
  <si>
    <t xml:space="preserve">Уповноважена особа Фонду гарантування вкладів фізичних осіб на ліквідацію АТ "ІМЕКСБАНК" </t>
  </si>
  <si>
    <t xml:space="preserve">Суб'єкт оціночної діяльності </t>
  </si>
  <si>
    <t>Оцінчна вартість активу грн. без ПДВ</t>
  </si>
  <si>
    <t>26.1</t>
  </si>
  <si>
    <t>Виробництво електронних компонентів і плат</t>
  </si>
  <si>
    <t>26.11</t>
  </si>
  <si>
    <t>Виробництво електронних компонентів</t>
  </si>
  <si>
    <t>26.12</t>
  </si>
  <si>
    <t>Виробництво змонтованих електронних плат</t>
  </si>
  <si>
    <t>26.2</t>
  </si>
  <si>
    <t>Виробництво комп'ютерів і периферійного устатковання</t>
  </si>
  <si>
    <t>26.20</t>
  </si>
  <si>
    <t>26.3</t>
  </si>
  <si>
    <t>Виробництво обладнання зв'язку</t>
  </si>
  <si>
    <t>26.30</t>
  </si>
  <si>
    <t>26.4</t>
  </si>
  <si>
    <t>Виробництво електронної апаратури побутового призначення для приймання, записування та відтворювання звуку й зображення</t>
  </si>
  <si>
    <t>26.40</t>
  </si>
  <si>
    <t>26.5</t>
  </si>
  <si>
    <t>Оптова торгівля цукром, шоколадом і кондитерськими виробами</t>
  </si>
  <si>
    <t>46.37</t>
  </si>
  <si>
    <t>Оптова торгівля кавою, чаєм, какао та прянощами</t>
  </si>
  <si>
    <t>46.38</t>
  </si>
  <si>
    <t>Оптова торгівля іншими продуктами харчування, у тому числі рибою, ракоподібними і молюсками</t>
  </si>
  <si>
    <t>46.39</t>
  </si>
  <si>
    <t>Неспеціалізована оптова торгівля продуктами харчування, напоями та тютюновими виробами</t>
  </si>
  <si>
    <t>46.4</t>
  </si>
  <si>
    <t>Юридичний статус земельної ділянки (власність/оренда)</t>
  </si>
  <si>
    <r>
      <t>4. Назва активу:</t>
    </r>
    <r>
      <rPr>
        <sz val="11"/>
        <rFont val="Times New Roman"/>
        <family val="1"/>
      </rPr>
      <t xml:space="preserve"> Цілісний майновий комплекс</t>
    </r>
  </si>
  <si>
    <t>Галузь виробництва (відповідно до переліку за КВЕД 2010)</t>
  </si>
  <si>
    <r>
      <t xml:space="preserve">Тип нерухомості </t>
    </r>
    <r>
      <rPr>
        <sz val="9"/>
        <rFont val="Times New Roman"/>
        <family val="1"/>
      </rPr>
      <t>(завод/цех/ферма/карєр/склад/елеватор/АЗС, інше)</t>
    </r>
  </si>
  <si>
    <r>
      <t xml:space="preserve">Вид нерухомості </t>
    </r>
    <r>
      <rPr>
        <sz val="9"/>
        <rFont val="Times New Roman"/>
        <family val="1"/>
      </rPr>
      <t>( нерухомість спецпризначення, нерухомість господарського призначення, нерухомість туристичного призначення, інше)</t>
    </r>
  </si>
  <si>
    <t>юридична особа</t>
  </si>
  <si>
    <t>Ремонт і технічне обслуговування електронного й оптичного устатковання</t>
  </si>
  <si>
    <t>33.14</t>
  </si>
  <si>
    <t>Ремонт і технічне обслуговування електричного устатковання</t>
  </si>
  <si>
    <t>33.15</t>
  </si>
  <si>
    <t>Ремонт і технічне обслуговування суден і човнів</t>
  </si>
  <si>
    <t>33.16</t>
  </si>
  <si>
    <t>Ремонт і технічне обслуговування повітряних і космічних літальних апаратів</t>
  </si>
  <si>
    <t>33.17</t>
  </si>
  <si>
    <t>Ремонт і технічне обслуговування інших транспортних засобів</t>
  </si>
  <si>
    <t>33.19</t>
  </si>
  <si>
    <t>Ремонт і технічне обслуговування інших машин і устатковання</t>
  </si>
  <si>
    <t>33.2</t>
  </si>
  <si>
    <t>Установлення та монтаж машин і устатковання</t>
  </si>
  <si>
    <t>33.20</t>
  </si>
  <si>
    <t>D</t>
  </si>
  <si>
    <t>Постачання електроенергії, газу, пари та кондиційованого повітря</t>
  </si>
  <si>
    <t>35</t>
  </si>
  <si>
    <t>35.1</t>
  </si>
  <si>
    <t>Виробництво, передача та розподілення електроенергії</t>
  </si>
  <si>
    <t>35.11</t>
  </si>
  <si>
    <t>Виробництво електроенергії</t>
  </si>
  <si>
    <t>35.12</t>
  </si>
  <si>
    <t>Передача електроенергії</t>
  </si>
  <si>
    <t>35.13</t>
  </si>
  <si>
    <t>Розподілення електроенергії</t>
  </si>
  <si>
    <t>35.14</t>
  </si>
  <si>
    <t>Торгівля електроенергією</t>
  </si>
  <si>
    <t>35.2</t>
  </si>
  <si>
    <t>Виробництво газу; розподілення газоподібного палива через місцеві (локальні) трубопроводи</t>
  </si>
  <si>
    <t>35.21</t>
  </si>
  <si>
    <t>Виробництво газу</t>
  </si>
  <si>
    <t>35.22</t>
  </si>
  <si>
    <t>Розподілення газоподібного палива через місцеві (локальні) трубопроводи</t>
  </si>
  <si>
    <t>35.23</t>
  </si>
  <si>
    <t>Торгівля газом через місцеві (локальні) трубопроводи</t>
  </si>
  <si>
    <t>35.3</t>
  </si>
  <si>
    <t>Постачання пари, гарячої води та кондиційованого повітря</t>
  </si>
  <si>
    <t>35.30</t>
  </si>
  <si>
    <t>E</t>
  </si>
  <si>
    <t>Водопостачання; каналізація, поводження з відходами</t>
  </si>
  <si>
    <t>36</t>
  </si>
  <si>
    <t>Забір, очищення та постачання води</t>
  </si>
  <si>
    <t>36.0</t>
  </si>
  <si>
    <t>36.00</t>
  </si>
  <si>
    <t>Забір очищення та постачання води</t>
  </si>
  <si>
    <t>37</t>
  </si>
  <si>
    <t>Каналізація, відведення й очищення стічних вод</t>
  </si>
  <si>
    <t>37.0</t>
  </si>
  <si>
    <t>37.00</t>
  </si>
  <si>
    <t>38</t>
  </si>
  <si>
    <t>Збирання, оброблення й видалення відходів; відновлення матеріалів</t>
  </si>
  <si>
    <t>38.1</t>
  </si>
  <si>
    <t>Збирання відходів</t>
  </si>
  <si>
    <t>38.11</t>
  </si>
  <si>
    <t>Збирання безпечних відходів</t>
  </si>
  <si>
    <t>38.12</t>
  </si>
  <si>
    <t>Збирання небезпечних відходів</t>
  </si>
  <si>
    <t>38.2</t>
  </si>
  <si>
    <t>Оброблення та видалення відходів</t>
  </si>
  <si>
    <t>38.21</t>
  </si>
  <si>
    <t>Оброблення та видалення безпечних відходів</t>
  </si>
  <si>
    <t>38.22</t>
  </si>
  <si>
    <t>Оброблення та видалення небезпечних відходів</t>
  </si>
  <si>
    <t>38.3</t>
  </si>
  <si>
    <t>Відновлення матеріалів</t>
  </si>
  <si>
    <t>38.31</t>
  </si>
  <si>
    <t>Демонтаж (розбирання) машин і устатковання</t>
  </si>
  <si>
    <t>38.32</t>
  </si>
  <si>
    <t>Відновлення відсортованих відходів</t>
  </si>
  <si>
    <t>39</t>
  </si>
  <si>
    <t>Інша діяльність щодо поводження з відходами</t>
  </si>
  <si>
    <t>39.0</t>
  </si>
  <si>
    <t>39.00</t>
  </si>
  <si>
    <t>F</t>
  </si>
  <si>
    <t>Будівництво</t>
  </si>
  <si>
    <t>41</t>
  </si>
  <si>
    <t>Будівництво будівель</t>
  </si>
  <si>
    <t>41.1</t>
  </si>
  <si>
    <t>Організація будівництва будівель</t>
  </si>
  <si>
    <t>41.10</t>
  </si>
  <si>
    <t>41.2</t>
  </si>
  <si>
    <t>Будівництво житлових і нежитлових будівель</t>
  </si>
  <si>
    <t>41.20</t>
  </si>
  <si>
    <t>42</t>
  </si>
  <si>
    <t>Будівництво споруд</t>
  </si>
  <si>
    <t>42.1</t>
  </si>
  <si>
    <t>Будівництво доріг і залізниць</t>
  </si>
  <si>
    <t>42.11</t>
  </si>
  <si>
    <t>Будівництво доріг і автострад</t>
  </si>
  <si>
    <t>42.12</t>
  </si>
  <si>
    <t>Будівництво залізниць і метрополітену</t>
  </si>
  <si>
    <t>42.13</t>
  </si>
  <si>
    <t>Будівництво мостів і тунелів</t>
  </si>
  <si>
    <t>42.2</t>
  </si>
  <si>
    <t>Будівництво комунікацій</t>
  </si>
  <si>
    <t>42.21</t>
  </si>
  <si>
    <t>Будівництво трубопроводів</t>
  </si>
  <si>
    <t>42.22</t>
  </si>
  <si>
    <t>Будівництво споруд електропостачання та телекомунікацій</t>
  </si>
  <si>
    <t>42.9</t>
  </si>
  <si>
    <t>Будівництво інших споруд</t>
  </si>
  <si>
    <t>42.91</t>
  </si>
  <si>
    <t>Будівництво водних споруд</t>
  </si>
  <si>
    <t>42.99</t>
  </si>
  <si>
    <t>Будівництво інших споруд, н.в.і.у.</t>
  </si>
  <si>
    <t>43</t>
  </si>
  <si>
    <t>Спеціалізовані будівельні роботи</t>
  </si>
  <si>
    <t>43.1</t>
  </si>
  <si>
    <t>Знесення та підготовчі роботи на будівельному майданчику</t>
  </si>
  <si>
    <t>43.11</t>
  </si>
  <si>
    <t>Знесення</t>
  </si>
  <si>
    <t>43.12</t>
  </si>
  <si>
    <t>Підготовчі роботи на будівельному майданчику</t>
  </si>
  <si>
    <t>43.13</t>
  </si>
  <si>
    <t>Розвідувальне буріння</t>
  </si>
  <si>
    <t>43.2</t>
  </si>
  <si>
    <t>Електромонтажні, водопровідні та інші будівельно-монтажні роботи</t>
  </si>
  <si>
    <t>43.21</t>
  </si>
  <si>
    <t>Електромонтажні роботи</t>
  </si>
  <si>
    <t>43.22</t>
  </si>
  <si>
    <t>Монтаж водопровідних мереж, систем опалення та кондиціонування</t>
  </si>
  <si>
    <t>43.29</t>
  </si>
  <si>
    <t>Інші будівельно-монтажні роботи</t>
  </si>
  <si>
    <t>43.3</t>
  </si>
  <si>
    <t>Дата розрахунку заборгованості</t>
  </si>
  <si>
    <t>1. ОПИС ПОЗИЧАЛЬНИКА</t>
  </si>
  <si>
    <t>3. ОПИС ЗАБОРГОВАНОСТІ ТА ОСНОВНІ ДАНІ ЩОДО КРЕДИТУ</t>
  </si>
  <si>
    <t>Заповнити по курсу, якщо є транш в валюті.</t>
  </si>
  <si>
    <t>Дата укладання</t>
  </si>
  <si>
    <t>Дата закінчення</t>
  </si>
  <si>
    <t>Валюта</t>
  </si>
  <si>
    <t>Заборгованість по нарахованим доходам за кредитом в валюті кредиту</t>
  </si>
  <si>
    <t>Ставка, %</t>
  </si>
  <si>
    <t>Заставна вартість, грн</t>
  </si>
  <si>
    <t>Заставна вартість поруки, грн</t>
  </si>
  <si>
    <t>Опис предмета застави</t>
  </si>
  <si>
    <t>Застава!</t>
  </si>
  <si>
    <t>Порука</t>
  </si>
  <si>
    <t>Роздрібна торгівля залізними виробами, будівельними матеріалами та санітарно-технічними виробами в спеціалізованих магазинах</t>
  </si>
  <si>
    <t>47.53</t>
  </si>
  <si>
    <t>Роздрібна торгівля килимами, килимовими виробами, покриттям для стін і підлоги в спеціалізованих магазинах</t>
  </si>
  <si>
    <t>47.54</t>
  </si>
  <si>
    <t>Роздрібна торгівля побутовими електротоварами в спеціалізованих магазинах</t>
  </si>
  <si>
    <t>47.59</t>
  </si>
  <si>
    <t>Роздрібна торгівля меблями, освітлювальним приладдям та іншими товарами для дому в спеціалізованих магазинах</t>
  </si>
  <si>
    <t>47.6</t>
  </si>
  <si>
    <t>Роздрібна торгівля товарами культурного призначення та товарами для відпочинку в спеціалізованих магазинах</t>
  </si>
  <si>
    <t>47.61</t>
  </si>
  <si>
    <t>Роздрібна торгівля книгами в спеціалізованих магазинах</t>
  </si>
  <si>
    <t>47.62</t>
  </si>
  <si>
    <t>Роздрібна торгівля газетами та канцелярськими товарами в спеціалізованих магазинах</t>
  </si>
  <si>
    <t>47.63</t>
  </si>
  <si>
    <t>Виробництво інших машин і устатковання спеціального призначення, н.в.і.у.</t>
  </si>
  <si>
    <t>29</t>
  </si>
  <si>
    <t>Виробництво автотранспортних засобів, причепів і напівпричепів</t>
  </si>
  <si>
    <t>29.1</t>
  </si>
  <si>
    <t>Виробництво автотранспортних засобів</t>
  </si>
  <si>
    <t>29.10</t>
  </si>
  <si>
    <t>29.2</t>
  </si>
  <si>
    <t>Виробництво кузовів для автотранспортних засобів, причепів і напівпричепів</t>
  </si>
  <si>
    <t>29.20</t>
  </si>
  <si>
    <t>29.3</t>
  </si>
  <si>
    <t>Виробництво вузлів, деталей і приладдя для автотранспортних засобів</t>
  </si>
  <si>
    <t>29.31</t>
  </si>
  <si>
    <t>Виробництво електричного й електронного устатковання для автотранспортних засобів</t>
  </si>
  <si>
    <t>29.32</t>
  </si>
  <si>
    <t>Виробництво інших вузлів, деталей і приладдя для автотранспортних засобів</t>
  </si>
  <si>
    <t>30</t>
  </si>
  <si>
    <t>Виробництво інших транспортних засобів</t>
  </si>
  <si>
    <t>30.1</t>
  </si>
  <si>
    <t>Будування суден і човнів</t>
  </si>
  <si>
    <t>30.11</t>
  </si>
  <si>
    <t>Будування суден і плавучих конструкцій</t>
  </si>
  <si>
    <t>30.12</t>
  </si>
  <si>
    <t>Будування прогулянкових і спортивних човнів</t>
  </si>
  <si>
    <t>30.2</t>
  </si>
  <si>
    <t>Виробництво залізничних локомотивів і рухомого складу</t>
  </si>
  <si>
    <t>30.20</t>
  </si>
  <si>
    <t>30.3</t>
  </si>
  <si>
    <t>Виробництво повітряних і космічних літальних апаратів, супутнього устатковання</t>
  </si>
  <si>
    <t>30.30</t>
  </si>
  <si>
    <t>30.4</t>
  </si>
  <si>
    <t>Виробництво військових транспортних засобів</t>
  </si>
  <si>
    <t>30.40</t>
  </si>
  <si>
    <t>30.9</t>
  </si>
  <si>
    <t>Виробництво транспортних засобів, н.в.і.у.</t>
  </si>
  <si>
    <t>30.91</t>
  </si>
  <si>
    <t>Виробництво мотоциклів</t>
  </si>
  <si>
    <t>30.92</t>
  </si>
  <si>
    <t>Виробництво велосипедів, дитячих та інвалідних колясок</t>
  </si>
  <si>
    <t>30.99</t>
  </si>
  <si>
    <t>Виробництво інших транспортних засобів і обладнання, н.в.і.у.</t>
  </si>
  <si>
    <t>31</t>
  </si>
  <si>
    <t>Виробництво меблів</t>
  </si>
  <si>
    <t>31.0</t>
  </si>
  <si>
    <t>31.01</t>
  </si>
  <si>
    <t>Виробництво меблів для офісів і підприємств торгівлі</t>
  </si>
  <si>
    <t>31.02</t>
  </si>
  <si>
    <t>Виробництво кухонних меблів</t>
  </si>
  <si>
    <t>31.03</t>
  </si>
  <si>
    <t>ПАСПОРТ АКТИВУ (КРЕДИТ)</t>
  </si>
  <si>
    <t>Користувач</t>
  </si>
  <si>
    <t>Виконавча Дирекція ФГВФО</t>
  </si>
  <si>
    <t>Банк</t>
  </si>
  <si>
    <t>Підготував</t>
  </si>
  <si>
    <t>Дата заповнення</t>
  </si>
  <si>
    <t>Дата оцінки активу</t>
  </si>
  <si>
    <t>Розрахункова вартість активу відповідно до оцінки</t>
  </si>
  <si>
    <t>Рішення</t>
  </si>
  <si>
    <t>Запропонувати можливі рішення</t>
  </si>
  <si>
    <t>Висновок відділу (Комісії  з питань координації)</t>
  </si>
  <si>
    <t>І</t>
  </si>
  <si>
    <t>1. Короткий опис позичальника</t>
  </si>
  <si>
    <t>1.1.Тип позичальника (юридична особа/фізична особа):</t>
  </si>
  <si>
    <t>1.2.ЄДРПОУ/IПН позичальника</t>
  </si>
  <si>
    <t>1.3.Назва позичальника</t>
  </si>
  <si>
    <t>1.4. Область, місто</t>
  </si>
  <si>
    <t>1.5.Відмітка про розташування у Криму 
або зоні АТО</t>
  </si>
  <si>
    <t>1.6.Адреса реєстрації</t>
  </si>
  <si>
    <t>1.7.Галузь діяльності позичальника (КВЕД)</t>
  </si>
  <si>
    <t>-</t>
  </si>
  <si>
    <t>1.8.Відмітка про пов’язаність позичальника з іншими позичальниками в межах портфелю (перелік позичальників)</t>
  </si>
  <si>
    <t>ні</t>
  </si>
  <si>
    <t>1.9.Пов'язаність позичальника із банком  ("так" або "ні")</t>
  </si>
  <si>
    <t>1.10.Клас позичальника відповідно до класифікації НБУ:</t>
  </si>
  <si>
    <t>ІІ</t>
  </si>
  <si>
    <t>2. Характеристика активу</t>
  </si>
  <si>
    <t>2.1.Номер кредитного договору</t>
  </si>
  <si>
    <t>2.2.Тип кредитного продукту:</t>
  </si>
  <si>
    <t>2.3. Дата відкриття</t>
  </si>
  <si>
    <t>2.4.Дата закінчення</t>
  </si>
  <si>
    <t>2.5.Код валюти кредиту</t>
  </si>
  <si>
    <t>2.6.Відсоткова ставка номінальна:</t>
  </si>
  <si>
    <t>2.7.Сума кредиту (в валюті кредиту):</t>
  </si>
  <si>
    <t>2.7.1.Заборгованстіь  на дату заповнення паспорту (тіло та проценти):</t>
  </si>
  <si>
    <t>2.7.2.Заборгованість по тілу кредиту на дату заповнення паспорту:</t>
  </si>
  <si>
    <t>2.7.3.Сума погашеної заборгованості по тілу кредиту за останні 6міс.:</t>
  </si>
  <si>
    <t>2.7.4.Заборгованість по нарахованим % за кредитом на дату заповнення паспорту  (в т.ч. що обліковуються на 8 класі та позабалансовим рахункам):</t>
  </si>
  <si>
    <t>2.7.5.Погашена заборгованість по % за останні 6міс.:</t>
  </si>
  <si>
    <t>2.7.7.Штрафи та пені:</t>
  </si>
  <si>
    <t>2.8.Кількість днів прострочення оплати боргу на дату заповнення</t>
  </si>
  <si>
    <t>2.9.Дата останнього погашення заборгованості</t>
  </si>
  <si>
    <t>V</t>
  </si>
  <si>
    <t>ІІІ</t>
  </si>
  <si>
    <t>3. Фактори впливу</t>
  </si>
  <si>
    <t>3.1. Наявність документів кредитної справи ("так" /"ні"):</t>
  </si>
  <si>
    <t>3.2. Інформація про втрату працездатності, смерть засновиників, факт шахрайства:</t>
  </si>
  <si>
    <t>3.3. Інформація про втрату працездатності, смерть поручителя, факт шахрайства:</t>
  </si>
  <si>
    <t>3.4. Кримінальне провадження за кредитною угодою (0-відсутнє; 1-проти працівників Банку; 2-проти Позичальника; 3-проти інших осіб; 4-другие)</t>
  </si>
  <si>
    <t>IV</t>
  </si>
  <si>
    <t>4. Робота по стянгенню заборгованості в примусовому порядку</t>
  </si>
  <si>
    <t>4.1.Залучення колекторів (так/ні):</t>
  </si>
  <si>
    <t>4.2. Дата надіслання вимоги/ претензії</t>
  </si>
  <si>
    <t>4.3. Факт звернення до суду (так/ні)</t>
  </si>
  <si>
    <t>4.3.1. Дати звернення до суду</t>
  </si>
  <si>
    <t>4.3.2. Предмет спору</t>
  </si>
  <si>
    <t>4.4. Стан розгляду справи у суді</t>
  </si>
  <si>
    <t>4.4.1. Судове провадження (так/ні)</t>
  </si>
  <si>
    <t>4.5. ДВС</t>
  </si>
  <si>
    <t>4.5.1. Дата провадження</t>
  </si>
  <si>
    <t>4.5.2. Процес ("так" або "ні")</t>
  </si>
  <si>
    <t>4.5.3. Реалізація майна ("так" або "ні")</t>
  </si>
  <si>
    <t>4.6. Банкрутство позичальника</t>
  </si>
  <si>
    <t>Сума, в грн</t>
  </si>
  <si>
    <t>6.2.Порука*</t>
  </si>
  <si>
    <t>6.2.3.Наявність майна у діючого поручителя по підприємству, що знаходиться в стадії банкрутства/ліквідації</t>
  </si>
  <si>
    <t>6.2.4. Детальний опис поруки</t>
  </si>
  <si>
    <t>КВЕД (2010)</t>
  </si>
  <si>
    <t>NU</t>
  </si>
  <si>
    <t>A</t>
  </si>
  <si>
    <t>Сільське господарство, лісове господарство та рибне господарство</t>
  </si>
  <si>
    <t>01</t>
  </si>
  <si>
    <t>Сільське господарство, мисливство та надання пов'язаних із ними послуг</t>
  </si>
  <si>
    <t>01.1</t>
  </si>
  <si>
    <t>Вирощування однорічних і дворічних культур</t>
  </si>
  <si>
    <t>01.11</t>
  </si>
  <si>
    <t>Вирощування зернових культур (крім рису), бобових культур і насіння олійних культур</t>
  </si>
  <si>
    <t>01.12</t>
  </si>
  <si>
    <t>Вирощування рису</t>
  </si>
  <si>
    <t>01.13</t>
  </si>
  <si>
    <t>Вирощування овочів і баштанних культур, коренеплодів і бульбоплодів</t>
  </si>
  <si>
    <t>01.14</t>
  </si>
  <si>
    <t>Вирощування цукрової тростини</t>
  </si>
  <si>
    <t>01.15</t>
  </si>
  <si>
    <t>Вирощування тютюну</t>
  </si>
  <si>
    <t>01.16</t>
  </si>
  <si>
    <t>Оптова торгівля товарами господарського призначення</t>
  </si>
  <si>
    <t>46.41</t>
  </si>
  <si>
    <t>Оптова торгівля текстильними товарами</t>
  </si>
  <si>
    <t>46.42</t>
  </si>
  <si>
    <t>Оптова торгівля одягом і взуттям</t>
  </si>
  <si>
    <t>46.43</t>
  </si>
  <si>
    <t>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t>
  </si>
  <si>
    <t>46.44</t>
  </si>
  <si>
    <t>Оптова торгівля фарфором, скляним посудом і засобами для чищення</t>
  </si>
  <si>
    <t>46.45</t>
  </si>
  <si>
    <t>Оптова торгівля парфумними та косметичними товарами</t>
  </si>
  <si>
    <t>46.46</t>
  </si>
  <si>
    <t>Оптова торгівля фармацевтичними товарами</t>
  </si>
  <si>
    <t>46.47</t>
  </si>
  <si>
    <t>Роздрібна торгівля годинниками та ювелірними виробами в спеціалізованих магазинах</t>
  </si>
  <si>
    <t>47.78</t>
  </si>
  <si>
    <t>Роздрібна торгівля іншими невживаними товарами в спеціалізованих магазинах</t>
  </si>
  <si>
    <t>47.79</t>
  </si>
  <si>
    <t>Роздрібна торгівля уживаними товарами в магазинах</t>
  </si>
  <si>
    <t>47.8</t>
  </si>
  <si>
    <t>Роздрібна торгівля з лотків і на ринках</t>
  </si>
  <si>
    <t>47.81</t>
  </si>
  <si>
    <t>Роздрібна торгівля з лотків і на ринках харчовими продуктами, напоями та тютюновими виробами</t>
  </si>
  <si>
    <t>47.82</t>
  </si>
  <si>
    <t>Роздрібна торгівля з лотків і на ринках текстильними виробами, одягом і взуттям</t>
  </si>
  <si>
    <t>47.89</t>
  </si>
  <si>
    <t>Роздрібна торгівля з лотків і на ринках іншими товарами</t>
  </si>
  <si>
    <t>47.9</t>
  </si>
  <si>
    <t>Роздрібна торгівля поза магазинами</t>
  </si>
  <si>
    <t>47.91</t>
  </si>
  <si>
    <t>Роздрібна торгівля, що здійснюється фірмами поштового замовлення або через мережу Інтернет</t>
  </si>
  <si>
    <t>47.99</t>
  </si>
  <si>
    <t>Інші види роздрібної торгівлі поза магазинами</t>
  </si>
  <si>
    <t>H</t>
  </si>
  <si>
    <t>Транспорт, складське господарство, поштова та кур'єрська діяльність</t>
  </si>
  <si>
    <t>49</t>
  </si>
  <si>
    <t>Наземний і трубопровідний транспорт</t>
  </si>
  <si>
    <t>49.1</t>
  </si>
  <si>
    <t>Пасажирський залізничний транспорт міжміського сполучення</t>
  </si>
  <si>
    <t>49.10</t>
  </si>
  <si>
    <t>49.2</t>
  </si>
  <si>
    <t>Вантажний залізничний транспорт</t>
  </si>
  <si>
    <t>49.20</t>
  </si>
  <si>
    <t>49.3</t>
  </si>
  <si>
    <t>Інший пасажирський наземний транспорт</t>
  </si>
  <si>
    <t>49.31</t>
  </si>
  <si>
    <t>Пасажирський наземний транспорт міського та приміського сполучення</t>
  </si>
  <si>
    <t>49.32</t>
  </si>
  <si>
    <t>Надання послуг таксі</t>
  </si>
  <si>
    <t>49.39</t>
  </si>
  <si>
    <t>Інший пасажирський наземний транспорт, н.в.і.у.</t>
  </si>
  <si>
    <t>49.4</t>
  </si>
  <si>
    <t>Вантажний автомобільний транспорт, надання послуг перевезення речей</t>
  </si>
  <si>
    <t>49.41</t>
  </si>
  <si>
    <t>Вантажний автомобільний транспорт</t>
  </si>
  <si>
    <t>49.42</t>
  </si>
  <si>
    <t>Надання послуг перевезення речей (переїзду)</t>
  </si>
  <si>
    <t>49.5</t>
  </si>
  <si>
    <t>Трубопровідний транспорт</t>
  </si>
  <si>
    <t>49.50</t>
  </si>
  <si>
    <t>50</t>
  </si>
  <si>
    <t>Водний транспорт</t>
  </si>
  <si>
    <t>50.1</t>
  </si>
  <si>
    <t>Пасажирський морський транспорт</t>
  </si>
  <si>
    <t>50.10</t>
  </si>
  <si>
    <t>50.2</t>
  </si>
  <si>
    <t>Вантажний морський транспорт</t>
  </si>
  <si>
    <t>50.20</t>
  </si>
  <si>
    <t>50.3</t>
  </si>
  <si>
    <t>Пасажирський річковий транспорт</t>
  </si>
  <si>
    <t>50.30</t>
  </si>
  <si>
    <t>50.4</t>
  </si>
  <si>
    <t>Вантажний річковий транспорт</t>
  </si>
  <si>
    <t>50.40</t>
  </si>
  <si>
    <t>51</t>
  </si>
  <si>
    <t>Авіаційний транспорт</t>
  </si>
  <si>
    <t>51.1</t>
  </si>
  <si>
    <t>Пасажирський авіаційний транспорт</t>
  </si>
  <si>
    <t>51.10</t>
  </si>
  <si>
    <t>51.2</t>
  </si>
  <si>
    <t>Вантажний авіаційний транспорт та космічний транспорт</t>
  </si>
  <si>
    <t>51.21</t>
  </si>
  <si>
    <t>Вантажний авіаційний транспорт</t>
  </si>
  <si>
    <t>51.22</t>
  </si>
  <si>
    <t>Космічний транспорт</t>
  </si>
  <si>
    <t>52</t>
  </si>
  <si>
    <t>Складське господарство та допоміжна діяльність у сфері транспорту</t>
  </si>
  <si>
    <t>52.1</t>
  </si>
  <si>
    <t>Складське господарство</t>
  </si>
  <si>
    <t>52.10</t>
  </si>
  <si>
    <t>52.2</t>
  </si>
  <si>
    <t>Допоміжна діяльність у сфері транспорту</t>
  </si>
  <si>
    <t>52.21</t>
  </si>
  <si>
    <t>Допоміжне обслуговування наземного транспорту</t>
  </si>
  <si>
    <t>Виробництво іншого одягу й аксесуарів</t>
  </si>
  <si>
    <t>14.2</t>
  </si>
  <si>
    <t>Виготовлення виробів із хутра</t>
  </si>
  <si>
    <t>14.20</t>
  </si>
  <si>
    <t>14.3</t>
  </si>
  <si>
    <t>Виробництво трикотажного та в'язаного одягу</t>
  </si>
  <si>
    <t>14.31</t>
  </si>
  <si>
    <t>Виробництво панчішно-шкарпеткових виробів</t>
  </si>
  <si>
    <t>14.39</t>
  </si>
  <si>
    <t>Виробництво іншого трикотажного та в'язаного одягу</t>
  </si>
  <si>
    <t>15</t>
  </si>
  <si>
    <t>Виробництво шкіри, виробів зі шкіри та інших матеріалів</t>
  </si>
  <si>
    <t>15.1</t>
  </si>
  <si>
    <t>Дублення шкур і оздоблення шкіри; виробництво дорожніх виробів, сумок, лимарно-сідельних виробів; вичинка та фарбування хутра</t>
  </si>
  <si>
    <t>15.11</t>
  </si>
  <si>
    <t>Дублення шкур і оздоблення шкіри; вичинка та фарбування хутра</t>
  </si>
  <si>
    <t>15.12</t>
  </si>
  <si>
    <t>Виробництво дорожніх виробів, сумок, лимарно-сідельних виробів зі шкіри та інших матеріалів</t>
  </si>
  <si>
    <t>15.2</t>
  </si>
  <si>
    <t>Виробництво взуття</t>
  </si>
  <si>
    <t>15.20</t>
  </si>
  <si>
    <t>16</t>
  </si>
  <si>
    <t>Оброблення деревини та виготовлення виробів з деревини та корка, крім меблів; виготовлення виробів із соломки та рослинних матеріалів для плетіння</t>
  </si>
  <si>
    <t>16.1</t>
  </si>
  <si>
    <t>Купівля та продаж власного нерухомого майна</t>
  </si>
  <si>
    <t>68.10</t>
  </si>
  <si>
    <t>68.2</t>
  </si>
  <si>
    <t>Надання в оренду й експлуатацію власного чи орендованого нерухомого майна</t>
  </si>
  <si>
    <t>68.20</t>
  </si>
  <si>
    <t>Надання в оренду й експлуатацію  власного чи орендованого нерухомого майна</t>
  </si>
  <si>
    <t>68.3</t>
  </si>
  <si>
    <t>Операції з нерухомим майном за винагороду або на основі контракту</t>
  </si>
  <si>
    <t>68.31</t>
  </si>
  <si>
    <t>Агентства нерухомості</t>
  </si>
  <si>
    <t>68.32</t>
  </si>
  <si>
    <t>Управління нерухомим майном за винагороду або на основі контракту</t>
  </si>
  <si>
    <t>M</t>
  </si>
  <si>
    <t>Професійна, наукова та технічна діяльність</t>
  </si>
  <si>
    <t>69</t>
  </si>
  <si>
    <t>Діяльність у сферах права та бухгалтерського обліку</t>
  </si>
  <si>
    <t>69.1</t>
  </si>
  <si>
    <t>Діяльність у сфері права</t>
  </si>
  <si>
    <t>69.10</t>
  </si>
  <si>
    <t>69.2</t>
  </si>
  <si>
    <t>Діяльність у сфері бухгалтерського обліку й аудиту; консультування з питань оподаткування</t>
  </si>
  <si>
    <t>69.20</t>
  </si>
  <si>
    <t>70</t>
  </si>
  <si>
    <t>Діяльність головних управлінь (хед-офісів); консультування з питань керування</t>
  </si>
  <si>
    <t>70.1</t>
  </si>
  <si>
    <t>Діяльність головних управлінь (хед-офісів)</t>
  </si>
  <si>
    <t>70.10</t>
  </si>
  <si>
    <t>70.2</t>
  </si>
  <si>
    <t>Консультування з питань керування</t>
  </si>
  <si>
    <t>70.21</t>
  </si>
  <si>
    <t>Діяльність у сфері зв'язків із громадськістю</t>
  </si>
  <si>
    <t>70.22</t>
  </si>
  <si>
    <t>Консультування з питань комерційної діяльності й керування</t>
  </si>
  <si>
    <t>71</t>
  </si>
  <si>
    <t>Діяльність у сферах архітектури та інжинірингу; технічні випробування та дослідження</t>
  </si>
  <si>
    <t>71.1</t>
  </si>
  <si>
    <t>Діяльність у сферах архітектури та інжинірингу, надання послуг технічного консультування</t>
  </si>
  <si>
    <t>71.11</t>
  </si>
  <si>
    <t>Діяльність у сфері архітектури</t>
  </si>
  <si>
    <t>71.12</t>
  </si>
  <si>
    <t>Діяльність у сфері інжинірингу, геології та геодезії, надання послуг технічного консультування в цих сферах</t>
  </si>
  <si>
    <t>71.2</t>
  </si>
  <si>
    <t>Технічні випробування та дослідження</t>
  </si>
  <si>
    <t>71.20</t>
  </si>
  <si>
    <t>72</t>
  </si>
  <si>
    <t>Наукові дослідження та розробки</t>
  </si>
  <si>
    <t>72.1</t>
  </si>
  <si>
    <t>Дослідження й експериментальні розробки у сфері природничих і технічних наук</t>
  </si>
  <si>
    <t>72.11</t>
  </si>
  <si>
    <t>Дослідження й експериментальні розробки у сфері біотехнологій</t>
  </si>
  <si>
    <t>72.19</t>
  </si>
  <si>
    <t>Дослідження й експериментальні розробки у сфері інших природничих і технічних наук</t>
  </si>
  <si>
    <t>72.2</t>
  </si>
  <si>
    <t>Дослідження й експериментальні розробки у сфері суспільних і гуманітарних наук</t>
  </si>
  <si>
    <t>72.20</t>
  </si>
  <si>
    <t>73</t>
  </si>
  <si>
    <t>Рекламна діяльність і дослідження кон'юнктури ринку</t>
  </si>
  <si>
    <t>73.1</t>
  </si>
  <si>
    <t>Рекламна діяльність</t>
  </si>
  <si>
    <t>73.11</t>
  </si>
  <si>
    <t>Рекламні агентства</t>
  </si>
  <si>
    <t>73.12</t>
  </si>
  <si>
    <t>Посередництво в розміщенні реклами в засобах масової інформації</t>
  </si>
  <si>
    <t>73.2</t>
  </si>
  <si>
    <t>Дослідження кон'юнктури ринку та виявлення громадської думки</t>
  </si>
  <si>
    <t>73.20</t>
  </si>
  <si>
    <t>74</t>
  </si>
  <si>
    <t>Інша професійна, наукова та технічна діяльність</t>
  </si>
  <si>
    <t>74.1</t>
  </si>
  <si>
    <t>Спеціалізована діяльність із дизайну</t>
  </si>
  <si>
    <t>74.10</t>
  </si>
  <si>
    <t>74.2</t>
  </si>
  <si>
    <t>Діяльність у сфері фотографії</t>
  </si>
  <si>
    <t>74.20</t>
  </si>
  <si>
    <t>74.3</t>
  </si>
  <si>
    <t>Оброблення даних, розміщення інформації на веб-вузлах і пов'язана з ними діяльність</t>
  </si>
  <si>
    <t>63.12</t>
  </si>
  <si>
    <t>Веб-портали</t>
  </si>
  <si>
    <t>63.9</t>
  </si>
  <si>
    <t>Надання інших інформаційних послуг</t>
  </si>
  <si>
    <t>63.91</t>
  </si>
  <si>
    <t>Діяльність інформаційних агентств</t>
  </si>
  <si>
    <t>63.99</t>
  </si>
  <si>
    <t>Надання інших інформаційних послуг, н.в.і.у.</t>
  </si>
  <si>
    <t>K</t>
  </si>
  <si>
    <t>Фінансова та страхова діяльність</t>
  </si>
  <si>
    <t>64</t>
  </si>
  <si>
    <t>Надання фінансових послуг, крім страхування та пенсійного забезпечення</t>
  </si>
  <si>
    <t>64.1</t>
  </si>
  <si>
    <t>Грошове посередництво</t>
  </si>
  <si>
    <t>64.11</t>
  </si>
  <si>
    <t>Діяльність центрального банку</t>
  </si>
  <si>
    <t>64.19</t>
  </si>
  <si>
    <t>Інші види грошового посередництва</t>
  </si>
  <si>
    <t>64.2</t>
  </si>
  <si>
    <t>Діяльність холдингових компаній</t>
  </si>
  <si>
    <t>64.20</t>
  </si>
  <si>
    <t>64.3</t>
  </si>
  <si>
    <t>Трасти, фонди та подібні фінансові суб'єкти</t>
  </si>
  <si>
    <t>64.30</t>
  </si>
  <si>
    <t>64.9</t>
  </si>
  <si>
    <t>Надання інших фінансових послуг, крім страхування та пенсійного забезпечення</t>
  </si>
  <si>
    <t>64.91</t>
  </si>
  <si>
    <t>Фінансовий лізинг</t>
  </si>
  <si>
    <t>64.92</t>
  </si>
  <si>
    <t>Інші види кредитування</t>
  </si>
  <si>
    <t>64.99</t>
  </si>
  <si>
    <t>Надання інших фінансових послуг (крім страхування та пенсійного забезпечення), н.в.і.у.</t>
  </si>
  <si>
    <t>65</t>
  </si>
  <si>
    <t>Страхування, перестрахування та недержавне пенсійне забезпечення, крім обов'язкового соціального страхування</t>
  </si>
  <si>
    <t>65.1</t>
  </si>
  <si>
    <t>Страхування</t>
  </si>
  <si>
    <t>65.11</t>
  </si>
  <si>
    <t>Страхування життя</t>
  </si>
  <si>
    <t>65.12</t>
  </si>
  <si>
    <t>Роздрібна торгівля фруктами й овочами в спеціалізованих магазинах</t>
  </si>
  <si>
    <t>47.22</t>
  </si>
  <si>
    <t>Роздрібна торгівля м'ясом і м'ясними продуктами в спеціалізованих магазинах</t>
  </si>
  <si>
    <t>47.23</t>
  </si>
  <si>
    <t>Роздрібна торгівля рибою, ракоподібними та молюсками в спеціалізованих магазинах</t>
  </si>
  <si>
    <t>47.24</t>
  </si>
  <si>
    <t>Роздрібна торгівля хлібобулочними виробами, борошняними та цукровими кондитерськими виробами в спеціалізованих магазинах</t>
  </si>
  <si>
    <t>47.25</t>
  </si>
  <si>
    <t>Роздрібна торгівля напоями в спеціалізованих магазинах</t>
  </si>
  <si>
    <t>47.26</t>
  </si>
  <si>
    <t>Роздрібна торгівля тютюновими виробами в спеціалізованих магазинах</t>
  </si>
  <si>
    <t>47.29</t>
  </si>
  <si>
    <t>Роздрібна торгівля іншими продуктами харчування в спеціалізованих магазинах</t>
  </si>
  <si>
    <t>47.3</t>
  </si>
  <si>
    <t>Роздрібна торгівля пальним</t>
  </si>
  <si>
    <t>47.30</t>
  </si>
  <si>
    <t>47.4</t>
  </si>
  <si>
    <t>Роздрібна торгівля інформаційним і комунікаційним устаткованням у спеціалізованих магазинах</t>
  </si>
  <si>
    <t>47.41</t>
  </si>
  <si>
    <t>Роздрібна торгівля комп'ютерами, периферійним устаткованням і програмним забезпеченням у спеціалізованих магазинах</t>
  </si>
  <si>
    <t>47.42</t>
  </si>
  <si>
    <t>Роздрібна торгівля телекомунікаційним устаткованням у спеціалізованих магазинах</t>
  </si>
  <si>
    <t>47.43</t>
  </si>
  <si>
    <t>Роздрібна торгівля в спеціалізованих магазинах електронною апаратурою побутового призначення для приймання, записування, відтворювання звуку й зображення</t>
  </si>
  <si>
    <t>47.5</t>
  </si>
  <si>
    <t>Роздрібна торгівля іншими товарами господарського призначення в спеціалізованих магазинах</t>
  </si>
  <si>
    <t>47.51</t>
  </si>
  <si>
    <t>Роздрібна торгівля текстильними товарами в спеціалізованих магазинах</t>
  </si>
  <si>
    <t>47.52</t>
  </si>
  <si>
    <t>52.22</t>
  </si>
  <si>
    <t>Допоміжне обслуговування водного транспорту</t>
  </si>
  <si>
    <t>52.23</t>
  </si>
  <si>
    <t>Допоміжне обслуговування авіаційного транспорту</t>
  </si>
  <si>
    <t>Лісопильне та стругальне виробництво</t>
  </si>
  <si>
    <t>16.10</t>
  </si>
  <si>
    <t>16.2</t>
  </si>
  <si>
    <t>Виготовлення виробів з деревини, корка, соломки та рослинних матеріалів для плетіння</t>
  </si>
  <si>
    <t>16.21</t>
  </si>
  <si>
    <t>Виробництво фанери, дерев'яних плит і панелей, шпону</t>
  </si>
  <si>
    <t>16.22</t>
  </si>
  <si>
    <t>Виробництво щитового паркету</t>
  </si>
  <si>
    <t>16.23</t>
  </si>
  <si>
    <t>Виробництво інших дерев'яних будівельних конструкцій і столярних виробів</t>
  </si>
  <si>
    <t>16.24</t>
  </si>
  <si>
    <t>Виробництво дерев'яної тари</t>
  </si>
  <si>
    <t>16.29</t>
  </si>
  <si>
    <t>Виробництво інших виробів з деревини; виготовлення виробів з корка, соломки та рослинних матеріалів для плетіння</t>
  </si>
  <si>
    <t>17</t>
  </si>
  <si>
    <t>Виробництво паперу та паперових виробів</t>
  </si>
  <si>
    <t>17.1</t>
  </si>
  <si>
    <t>Виробництво паперової маси, паперу та картону</t>
  </si>
  <si>
    <t>17.11</t>
  </si>
  <si>
    <t>Виробництво паперової маси</t>
  </si>
  <si>
    <t>17.12</t>
  </si>
  <si>
    <t>Виробництво паперу та картону</t>
  </si>
  <si>
    <t>17.2</t>
  </si>
  <si>
    <t>Виготовлення виробів з паперу та картону</t>
  </si>
  <si>
    <t>17.21</t>
  </si>
  <si>
    <t>Виробництво гофрованого паперу та картону, паперової та картонної тари</t>
  </si>
  <si>
    <t>17.22</t>
  </si>
  <si>
    <t>Виробництво паперових виробів господарсько-побутового та санітарно-гігієнічного призначення</t>
  </si>
  <si>
    <t>17.23</t>
  </si>
  <si>
    <t>Виробництво паперових канцелярських  виробів</t>
  </si>
  <si>
    <t>17.24</t>
  </si>
  <si>
    <t>Виробництво шпалер</t>
  </si>
  <si>
    <t>17.29</t>
  </si>
  <si>
    <t>Виробництво інших виробів з паперу та картону</t>
  </si>
  <si>
    <t>18</t>
  </si>
  <si>
    <t>Поліграфічна діяльність, тиражування записаної інформації</t>
  </si>
  <si>
    <t>18.1</t>
  </si>
  <si>
    <t>Поліграфічна діяльність і надання пов'язаних із нею послуг</t>
  </si>
  <si>
    <t>18.11</t>
  </si>
  <si>
    <t>Друкування газет</t>
  </si>
  <si>
    <t>18.12</t>
  </si>
  <si>
    <t>Друкування іншої продукції</t>
  </si>
  <si>
    <t>18.13</t>
  </si>
  <si>
    <t>Виготовлення друкарських форм і надання інших поліграфічних послуг</t>
  </si>
  <si>
    <t>18.14</t>
  </si>
  <si>
    <t>Брошурувально-палітурна діяльність і надання пов'язаних із нею послуг</t>
  </si>
  <si>
    <t>18.2</t>
  </si>
  <si>
    <t>Тиражування звуко-, відеозаписів і програмного забезпечення</t>
  </si>
  <si>
    <t>18.20</t>
  </si>
  <si>
    <t>19</t>
  </si>
  <si>
    <t>Виробництво коксу та продуктів нафтоперероблення</t>
  </si>
  <si>
    <t>19.1</t>
  </si>
  <si>
    <t>Виробництво коксу та коксопродуктів</t>
  </si>
  <si>
    <t>19.10</t>
  </si>
  <si>
    <t>19.2</t>
  </si>
  <si>
    <t>Виробництво продуктів нафтоперероблення</t>
  </si>
  <si>
    <t>19.20</t>
  </si>
  <si>
    <t>20</t>
  </si>
  <si>
    <t>Виробництво хімічних речовин і хімічної продукції</t>
  </si>
  <si>
    <t>20.1</t>
  </si>
  <si>
    <t>Виробництво основної хімічної продукції, добрив і азотних сполук, пластмас і синтетичного каучуку в первинних формах</t>
  </si>
  <si>
    <t>20.11</t>
  </si>
  <si>
    <t>Виробництво промислових газів</t>
  </si>
  <si>
    <t>20.12</t>
  </si>
  <si>
    <t>Виробництво барвників і пігментів</t>
  </si>
  <si>
    <t>20.13</t>
  </si>
  <si>
    <t>Виробництво інших основних неорганічних хімічних речовин</t>
  </si>
  <si>
    <t>20.14</t>
  </si>
  <si>
    <t>Виробництво інших основних органічних хімічних речовин</t>
  </si>
  <si>
    <t>20.15</t>
  </si>
  <si>
    <t>Виробництво добрив і азотних сполук</t>
  </si>
  <si>
    <t>20.16</t>
  </si>
  <si>
    <t>Виробництво пластмас у первинних формах</t>
  </si>
  <si>
    <t>20.17</t>
  </si>
  <si>
    <t>так</t>
  </si>
  <si>
    <t>Комп'ютерне програмування, консультування та пов'язана з ними діяльність</t>
  </si>
  <si>
    <t>62.0</t>
  </si>
  <si>
    <t>62.01</t>
  </si>
  <si>
    <t>Комп'ютерне програмування</t>
  </si>
  <si>
    <t>62.02</t>
  </si>
  <si>
    <t>Консультування з питань інформатизації</t>
  </si>
  <si>
    <t>62.03</t>
  </si>
  <si>
    <t>Діяльність із керування комп'ютерним устаткованням</t>
  </si>
  <si>
    <t>62.09</t>
  </si>
  <si>
    <t>Інша діяльність у сфері інформаційних технологій і комп'ютерних систем</t>
  </si>
  <si>
    <t>63</t>
  </si>
  <si>
    <t>Надання інформаційних послуг</t>
  </si>
  <si>
    <t>63.1</t>
  </si>
  <si>
    <t>Оброблення даних, розміщення інформації на веб-вузлах і пов'язана з ними діяльність; веб-портали</t>
  </si>
  <si>
    <t>63.11</t>
  </si>
  <si>
    <t>Видання газет</t>
  </si>
  <si>
    <t>58.14</t>
  </si>
  <si>
    <t>Видання журналів і періодичних видань</t>
  </si>
  <si>
    <t>58.19</t>
  </si>
  <si>
    <t>Інші види видавничої діяльності</t>
  </si>
  <si>
    <t>58.2</t>
  </si>
  <si>
    <t>Видання програмного забезпечення</t>
  </si>
  <si>
    <t>58.21</t>
  </si>
  <si>
    <t>Видання комп'ютерних ігор</t>
  </si>
  <si>
    <t>58.29</t>
  </si>
  <si>
    <t>Видання іншого програмного забезпечення</t>
  </si>
  <si>
    <t>59</t>
  </si>
  <si>
    <t>Виробництво кіно- та відеофільмів, телевізійних програм, видання звукозаписів</t>
  </si>
  <si>
    <t>59.1</t>
  </si>
  <si>
    <t>Виробництво кіно- та відеофільмів, телевізійних програм</t>
  </si>
  <si>
    <t>59.11</t>
  </si>
  <si>
    <t>59.12</t>
  </si>
  <si>
    <t>Компонування кіно- та відеофільмів, телевізійних програм</t>
  </si>
  <si>
    <t>59.13</t>
  </si>
  <si>
    <t>Розповсюдження кіно- та відеофільмів, телевізійних програм</t>
  </si>
  <si>
    <t>59.14</t>
  </si>
  <si>
    <t>Демонстрація кінофільмів</t>
  </si>
  <si>
    <t>59.2</t>
  </si>
  <si>
    <t>Видання звукозаписів</t>
  </si>
  <si>
    <t>59.20</t>
  </si>
  <si>
    <t>60</t>
  </si>
  <si>
    <t>Діяльність у сфері радіомовлення та телевізійного мовлення</t>
  </si>
  <si>
    <t>60.1</t>
  </si>
  <si>
    <t>Діяльність у сфері радіомовлення</t>
  </si>
  <si>
    <t>60.10</t>
  </si>
  <si>
    <t>60.2</t>
  </si>
  <si>
    <t>Виробництво інструментів і обладнання для вимірювання, дослідження та навігації; виробництво годинників</t>
  </si>
  <si>
    <t>26.51</t>
  </si>
  <si>
    <t>Виробництво інструментів і обладнання для вимірювання, дослідження та навігації</t>
  </si>
  <si>
    <t>26.52</t>
  </si>
  <si>
    <t>Виробництво годинників</t>
  </si>
  <si>
    <t>26.6</t>
  </si>
  <si>
    <t>94.12</t>
  </si>
  <si>
    <t>Діяльність професійних громадських організацій</t>
  </si>
  <si>
    <t>94.2</t>
  </si>
  <si>
    <t>Діяльність професійних спілок</t>
  </si>
  <si>
    <t>94.20</t>
  </si>
  <si>
    <t>94.9</t>
  </si>
  <si>
    <t>Діяльність інших громадських організацій</t>
  </si>
  <si>
    <t>94.91</t>
  </si>
  <si>
    <t>Діяльність релігійних організацій</t>
  </si>
  <si>
    <t>94.92</t>
  </si>
  <si>
    <t>Діяльність політичних організацій</t>
  </si>
  <si>
    <t>94.99</t>
  </si>
  <si>
    <t>Діяльність інших громадських організацій, н.в.і.у.</t>
  </si>
  <si>
    <t>95</t>
  </si>
  <si>
    <t>Ремонт комп'ютерів, побутових виробів і предметів особистого вжитку</t>
  </si>
  <si>
    <t>95.1</t>
  </si>
  <si>
    <t>Ремонт комп'ютерів і обладнання зв'язку</t>
  </si>
  <si>
    <t>95.11</t>
  </si>
  <si>
    <t>Ремонт комп'ютерів і периферійного устатковання</t>
  </si>
  <si>
    <t>95.12</t>
  </si>
  <si>
    <t>Ремонт обладнання зв'язку</t>
  </si>
  <si>
    <t>95.2</t>
  </si>
  <si>
    <t>Ремонт побутових виробів і предметів особистого вжитку</t>
  </si>
  <si>
    <t>95.21</t>
  </si>
  <si>
    <t>Ремонт електронної апаратури побутового призначення для приймання, записування, відтворювання звуку й зображення</t>
  </si>
  <si>
    <t>95.22</t>
  </si>
  <si>
    <t>Ремонт побутових приладів, домашнього та садового обладнання</t>
  </si>
  <si>
    <t>95.23</t>
  </si>
  <si>
    <t>Ремонт взуття та шкіряних виробів</t>
  </si>
  <si>
    <t>95.24</t>
  </si>
  <si>
    <t>Ремонт меблів і домашнього начиння</t>
  </si>
  <si>
    <t>95.25</t>
  </si>
  <si>
    <t>Ремонт годинників і ювелірних виробів</t>
  </si>
  <si>
    <t>95.29</t>
  </si>
  <si>
    <t>Ремонт інших побутових виробів і предметів особистого вжитку</t>
  </si>
  <si>
    <t>96</t>
  </si>
  <si>
    <t>Надання інших індивідуальних послуг</t>
  </si>
  <si>
    <t>96.0</t>
  </si>
  <si>
    <t>96.01</t>
  </si>
  <si>
    <t>Прання та хімічне чищення текстильних і хутряних виробів</t>
  </si>
  <si>
    <t>96.02</t>
  </si>
  <si>
    <t>Надання послуг перукарнями та салонами краси</t>
  </si>
  <si>
    <t>96.03</t>
  </si>
  <si>
    <t>Організування поховань і надання суміжних послуг</t>
  </si>
  <si>
    <t>96.04</t>
  </si>
  <si>
    <t>Діяльність із забезпечення фізичного комфорту</t>
  </si>
  <si>
    <t>96.09</t>
  </si>
  <si>
    <t>Надання інших індивідуальних послуг, н.в.і.у.</t>
  </si>
  <si>
    <t>T</t>
  </si>
  <si>
    <t>Діяльність домашніх господарств</t>
  </si>
  <si>
    <t>97</t>
  </si>
  <si>
    <t>Діяльність домашніх господарств як роботодавців для домашньої прислуги</t>
  </si>
  <si>
    <t>97.0</t>
  </si>
  <si>
    <t>97.00</t>
  </si>
  <si>
    <t>98</t>
  </si>
  <si>
    <t>Діяльність домашніх господарств як виробників товарів та послуг для власного споживання</t>
  </si>
  <si>
    <t>98.1</t>
  </si>
  <si>
    <t>6.1.3. Вартість застави на дату укладання договору</t>
  </si>
  <si>
    <t>6.1.4 Дата останньої переоцінки</t>
  </si>
  <si>
    <t>6.1.5.Вартість застави відповідно до останньої переоцінки</t>
  </si>
  <si>
    <t>Детальний опис застави</t>
  </si>
  <si>
    <r>
      <t>1. Назва активу:</t>
    </r>
    <r>
      <rPr>
        <sz val="11"/>
        <rFont val="Times New Roman"/>
        <family val="1"/>
      </rPr>
      <t xml:space="preserve">  транспортні засоби, спецтехніка</t>
    </r>
  </si>
  <si>
    <t>Вартість застави відповідно до останньої переоцінки</t>
  </si>
  <si>
    <t>Дата останньої переоцінки</t>
  </si>
  <si>
    <t>Вид транспортного засобу (легковий автомобіль, вантажний автомобіль, автобус, літак, судно, потяг, вагон, причіп, платформа, трейлер, інше), спецтехніки (бульдозер, трактор, комбайн, автокран, погрузчик, ескаватор, тощо)</t>
  </si>
  <si>
    <t>Марка, модель транспортного засобу</t>
  </si>
  <si>
    <t>Рік випуску</t>
  </si>
  <si>
    <t>Об'єм двигуна</t>
  </si>
  <si>
    <t>Пробіг/мотогодини</t>
  </si>
  <si>
    <t>Фізична наявність ("так" або "ні")</t>
  </si>
  <si>
    <r>
      <t xml:space="preserve">Графічні матеріали </t>
    </r>
    <r>
      <rPr>
        <sz val="9"/>
        <rFont val="Times New Roman"/>
        <family val="1"/>
      </rPr>
      <t>(вставити з на вкладці 5.2 з вказанням назви застави)</t>
    </r>
  </si>
  <si>
    <r>
      <t>2.  Назва активу:</t>
    </r>
    <r>
      <rPr>
        <sz val="11"/>
        <rFont val="Times New Roman"/>
        <family val="1"/>
      </rPr>
      <t xml:space="preserve"> земельні ділянки</t>
    </r>
  </si>
  <si>
    <t>Розташування земельної ділянки, адреса</t>
  </si>
  <si>
    <r>
      <t xml:space="preserve">Вид права на земельну ділянку 
</t>
    </r>
    <r>
      <rPr>
        <sz val="9"/>
        <rFont val="Times New Roman"/>
        <family val="1"/>
      </rPr>
      <t>(приватна, комунальна та державна власність)</t>
    </r>
  </si>
  <si>
    <t>Наявність співвласників</t>
  </si>
  <si>
    <t>Площа земельної ділянки (га)</t>
  </si>
  <si>
    <r>
      <t xml:space="preserve">Цільове призначення 
</t>
    </r>
    <r>
      <rPr>
        <sz val="9"/>
        <rFont val="Times New Roman"/>
        <family val="1"/>
      </rPr>
      <t>а) землі сільськогосподарського призначення;
б) землі житлової та громадської забудови;
в) землі оздоровчого призначення;
г) землі рекреаційного призначення;
д) землі промисловості, транспорту, зв'язку, енергетики, оборони та іншого призначення</t>
    </r>
  </si>
  <si>
    <r>
      <t xml:space="preserve">Поточне використання </t>
    </r>
    <r>
      <rPr>
        <sz val="9"/>
        <rFont val="Times New Roman"/>
        <family val="1"/>
      </rPr>
      <t>(незавершене будівництво т.д.)</t>
    </r>
  </si>
  <si>
    <t>Кадастровий номер</t>
  </si>
  <si>
    <t>Наявність будівель на земельній ділянці</t>
  </si>
  <si>
    <r>
      <t>3. Назва активу:</t>
    </r>
    <r>
      <rPr>
        <sz val="11"/>
        <rFont val="Times New Roman"/>
        <family val="1"/>
      </rPr>
      <t xml:space="preserve"> нерухомість</t>
    </r>
  </si>
  <si>
    <r>
      <t xml:space="preserve">Тип нерухомості 
</t>
    </r>
    <r>
      <rPr>
        <sz val="9"/>
        <rFont val="Times New Roman"/>
        <family val="1"/>
      </rPr>
      <t>(житлова нерухомість, комерційна нерухомість, незавершене будівництво)</t>
    </r>
  </si>
  <si>
    <r>
      <t xml:space="preserve">Вид нерухомості 
</t>
    </r>
    <r>
      <rPr>
        <sz val="9"/>
        <rFont val="Times New Roman"/>
        <family val="1"/>
      </rPr>
      <t>(квартира, житловий будинок, офіс, торговий центр,промислова нерухомість, нерухомість спецпризначення, нерухомість господарського призначення, нерухомість туристичного призначення, незавершене житлове будівництво, незавершене нежитлове будівництво)</t>
    </r>
  </si>
  <si>
    <t>Адреса місця розташування</t>
  </si>
  <si>
    <t>Поверх/поверховість</t>
  </si>
  <si>
    <t>Наявність співласників</t>
  </si>
  <si>
    <t>Площа м.кв.</t>
  </si>
  <si>
    <t>Наявність земельної ділянки ("так" або "ні")</t>
  </si>
  <si>
    <t>Курс EUR НБУ на дату заповнення (для валютних кредитів)</t>
  </si>
  <si>
    <t>Виробництво матраців</t>
  </si>
  <si>
    <t>31.09</t>
  </si>
  <si>
    <t>Виробництво інших меблів</t>
  </si>
  <si>
    <t>32</t>
  </si>
  <si>
    <t>Виробництво іншої продукції</t>
  </si>
  <si>
    <t>32.1</t>
  </si>
  <si>
    <t>Виробництво ювелірних виробів, біжутерії та подібних виробів</t>
  </si>
  <si>
    <t>32.11</t>
  </si>
  <si>
    <t>Карбування монет</t>
  </si>
  <si>
    <t>32.12</t>
  </si>
  <si>
    <t>Виробництво ювелірних і подібних виробів</t>
  </si>
  <si>
    <t>32.13</t>
  </si>
  <si>
    <t>Виробництво біжутерії та подібних виробів</t>
  </si>
  <si>
    <t>32.2</t>
  </si>
  <si>
    <t>Виробництво музичних інструментів</t>
  </si>
  <si>
    <t>32.20</t>
  </si>
  <si>
    <t>32.3</t>
  </si>
  <si>
    <t>Виробництво спортивних товарів</t>
  </si>
  <si>
    <t>32.30</t>
  </si>
  <si>
    <t>32.4</t>
  </si>
  <si>
    <t>Виробництво ігор та іграшок</t>
  </si>
  <si>
    <t>32.40</t>
  </si>
  <si>
    <t>32.5</t>
  </si>
  <si>
    <t>Виробництво медичних і стоматологічних інструментів і матеріалів</t>
  </si>
  <si>
    <t>32.50</t>
  </si>
  <si>
    <t>32.9</t>
  </si>
  <si>
    <t>Виробництво продукції, н.в.і.у.</t>
  </si>
  <si>
    <t>32.91</t>
  </si>
  <si>
    <t>Виробництво мітел і щіток</t>
  </si>
  <si>
    <t>32.99</t>
  </si>
  <si>
    <t>Виробництво іншої продукції, н.в.і.у.</t>
  </si>
  <si>
    <t>33</t>
  </si>
  <si>
    <t>Ремонт і монтаж машин і устатковання</t>
  </si>
  <si>
    <t>33.1</t>
  </si>
  <si>
    <t>Ремонт і технічне обслуговування готових металевих виробів, машин і устатковання</t>
  </si>
  <si>
    <t>33.11</t>
  </si>
  <si>
    <t>Ремонт і технічне обслуговування готових металевих виробів</t>
  </si>
  <si>
    <t>33.12</t>
  </si>
  <si>
    <t>Ремонт і технічне обслуговування машин і устатковання промислового призначення</t>
  </si>
  <si>
    <t>33.13</t>
  </si>
  <si>
    <t>Виробництво машин і устатковання для добувної промисловості та будівництва</t>
  </si>
  <si>
    <t>28.93</t>
  </si>
  <si>
    <t>Виробництво машин і устатковання для виготовлення харчових продуктів і напоїв, перероблення тютюну</t>
  </si>
  <si>
    <t>28.94</t>
  </si>
  <si>
    <t>Виробництво машин і устатковання для виготовлення текстильних, швейних, хутряних і шкіряних виробів</t>
  </si>
  <si>
    <t>28.95</t>
  </si>
  <si>
    <t>Виробництво машин і устатковання для виготовлення паперу та картону</t>
  </si>
  <si>
    <t>28.96</t>
  </si>
  <si>
    <t>Виробництво машин і устатковання для виготовлення пластмас і гуми</t>
  </si>
  <si>
    <t>28.99</t>
  </si>
  <si>
    <t>Надання послуг догляду із забезпеченням проживання для осіб похилого віку та інвалідів</t>
  </si>
  <si>
    <t>87.30</t>
  </si>
  <si>
    <t>87.9</t>
  </si>
  <si>
    <t>Надання інших послуг догляду із забезпеченням проживання</t>
  </si>
  <si>
    <t>87.90</t>
  </si>
  <si>
    <t>88</t>
  </si>
  <si>
    <t>Надання соціальної допомоги без забезпечення проживання</t>
  </si>
  <si>
    <t>88.1</t>
  </si>
  <si>
    <t>Надання соціальної допомоги без забезпечення проживання для осіб похилого віку та інвалідів</t>
  </si>
  <si>
    <t>88.10</t>
  </si>
  <si>
    <t>88.9</t>
  </si>
  <si>
    <t>Надання іншої соціальної допомоги без забезпечення проживання</t>
  </si>
  <si>
    <t>88.91</t>
  </si>
  <si>
    <t>Денний догляд за дітьми</t>
  </si>
  <si>
    <t>88.99</t>
  </si>
  <si>
    <t>Надання іншої соціальної допомоги без забезпечення проживання, н.в.і.у.</t>
  </si>
  <si>
    <t>R</t>
  </si>
  <si>
    <t>Мистецтво, спорт, розваги та відпочинок</t>
  </si>
  <si>
    <t>90</t>
  </si>
  <si>
    <t>Діяльність у сфері творчості, мистецтва та розваг</t>
  </si>
  <si>
    <t>90.0</t>
  </si>
  <si>
    <t>90.01</t>
  </si>
  <si>
    <t>Театральна та концертна діяльність</t>
  </si>
  <si>
    <t>90.02</t>
  </si>
  <si>
    <t>Діяльність із підтримки театральних і концертних заходів</t>
  </si>
  <si>
    <t>90.03</t>
  </si>
  <si>
    <t>Індивідуальна мистецька діяльність</t>
  </si>
  <si>
    <t>90.04</t>
  </si>
  <si>
    <t>Функціювання театральних і концертних залів</t>
  </si>
  <si>
    <t>91</t>
  </si>
  <si>
    <t>Функціювання бібліотек, архівів, музеїв та інших закладів культури</t>
  </si>
  <si>
    <t>91.0</t>
  </si>
  <si>
    <t>91.01</t>
  </si>
  <si>
    <t>Функціювання бібліотек і архівів</t>
  </si>
  <si>
    <t>91.02</t>
  </si>
  <si>
    <t>Функціювання музеїв</t>
  </si>
  <si>
    <t>91.03</t>
  </si>
  <si>
    <t>Діяльність із охорони  та використання пам'яток історії, будівель та інших пам'яток культури</t>
  </si>
  <si>
    <t>91.04</t>
  </si>
  <si>
    <t>Функціювання ботанічних садів, зоопарків і природних заповідників</t>
  </si>
  <si>
    <t>92</t>
  </si>
  <si>
    <t>Організування азартних ігор</t>
  </si>
  <si>
    <t>92.0</t>
  </si>
  <si>
    <t>92.00</t>
  </si>
  <si>
    <t>93</t>
  </si>
  <si>
    <t>Діяльність у сфері спорту, організування відпочинку та розваг</t>
  </si>
  <si>
    <t>93.1</t>
  </si>
  <si>
    <t>Діяльність у сфері спорту</t>
  </si>
  <si>
    <t>93.11</t>
  </si>
  <si>
    <t>Функціювання спортивних споруд</t>
  </si>
  <si>
    <t>93.12</t>
  </si>
  <si>
    <t>Діяльність спортивних клубів</t>
  </si>
  <si>
    <t>93.13</t>
  </si>
  <si>
    <t>Діяльність фітнес-центрів</t>
  </si>
  <si>
    <t>93.19</t>
  </si>
  <si>
    <t>Виробництво електричного устатковання</t>
  </si>
  <si>
    <t>27.1</t>
  </si>
  <si>
    <t>Виробництво електродвигунів, генераторів, трансформаторів, електророзподільчої та контрольної апаратури</t>
  </si>
  <si>
    <t>27.11</t>
  </si>
  <si>
    <t>Виробництво електродвигунів, генераторів і трансформаторів</t>
  </si>
  <si>
    <t>27.12</t>
  </si>
  <si>
    <t>Виробництво електророзподільчої та контрольної апаратури</t>
  </si>
  <si>
    <t>27.2</t>
  </si>
  <si>
    <t>Виробництво батарей і акумуляторів</t>
  </si>
  <si>
    <t>27.20</t>
  </si>
  <si>
    <t>27.3</t>
  </si>
  <si>
    <t>Виробництво проводів, кабелів і електромонтажних пристроїв</t>
  </si>
  <si>
    <t>27.31</t>
  </si>
  <si>
    <t>Виробництво волоконно-оптичних кабелів</t>
  </si>
  <si>
    <t>27.32</t>
  </si>
  <si>
    <t>Інша діяльність у сфері спорту</t>
  </si>
  <si>
    <t>93.2</t>
  </si>
  <si>
    <t>Організування відпочинку та розваг</t>
  </si>
  <si>
    <t>93.21</t>
  </si>
  <si>
    <t>Функціювання атракціонів і тематичних парків</t>
  </si>
  <si>
    <t>93.29</t>
  </si>
  <si>
    <t>Організування інших видів відпочинку та розваг</t>
  </si>
  <si>
    <t>S</t>
  </si>
  <si>
    <t>Надання інших видів послуг</t>
  </si>
  <si>
    <t>94</t>
  </si>
  <si>
    <t>Діяльність громадських організацій</t>
  </si>
  <si>
    <t>94.1</t>
  </si>
  <si>
    <t>Діяльність організацій промисловців і підприємців, професійних організацій</t>
  </si>
  <si>
    <t>94.11</t>
  </si>
  <si>
    <t>Діяльність організацій промисловців і підприємців</t>
  </si>
  <si>
    <t>4.6.1. Дата початку</t>
  </si>
  <si>
    <t>4.6.2. Банк заявлений як кредитор ("так" або "ні")</t>
  </si>
  <si>
    <t>4.6.3. Банк внесений в реєстр кредиторів ("так" або "ні")</t>
  </si>
  <si>
    <t>4.6.4. Дата визнання позичальника банкрутом</t>
  </si>
  <si>
    <t>4.7.Банкрутство поручителя</t>
  </si>
  <si>
    <t>5. Маркетингова стратегія та альтернативи</t>
  </si>
  <si>
    <t>5.1. Реструктуризацiя</t>
  </si>
  <si>
    <t>5.1.1. Кiлькiсть реструктурiзацiй</t>
  </si>
  <si>
    <t>5.1.2. Дата останньої реструктуризацiї</t>
  </si>
  <si>
    <t>5.2. Проведення перемовин щодо наступних дій</t>
  </si>
  <si>
    <t>VI</t>
  </si>
  <si>
    <t>6. Забезпечення позики</t>
  </si>
  <si>
    <t>6.1. Застава</t>
  </si>
  <si>
    <t>6.1.2. Фактична адреса місцезнаходження об'єкта:</t>
  </si>
  <si>
    <t>Роботи із завершення будівництва</t>
  </si>
  <si>
    <t>43.31</t>
  </si>
  <si>
    <t>Штукатурні роботи</t>
  </si>
  <si>
    <t>43.32</t>
  </si>
  <si>
    <t>Установлення столярних виробів</t>
  </si>
  <si>
    <t>43.33</t>
  </si>
  <si>
    <t>Покриття підлоги й облицювання стін</t>
  </si>
  <si>
    <t>43.34</t>
  </si>
  <si>
    <t>Малярні роботи та скління</t>
  </si>
  <si>
    <t>43.39</t>
  </si>
  <si>
    <t>Інші роботи із завершення будівництва</t>
  </si>
  <si>
    <t>43.9</t>
  </si>
  <si>
    <t>Інші спеціалізовані будівельні роботи</t>
  </si>
  <si>
    <t>43.91</t>
  </si>
  <si>
    <t>Покрівельні роботи</t>
  </si>
  <si>
    <t>43.99</t>
  </si>
  <si>
    <t>Інші спеціалізовані будівельні роботи, н.в.і.у.</t>
  </si>
  <si>
    <t>G</t>
  </si>
  <si>
    <t>Оптова та роздрібна торгівля; ремонт автотранспортних засобів і мотоциклів</t>
  </si>
  <si>
    <t>45</t>
  </si>
  <si>
    <t>Оптова та роздрібна торгівля автотранспортними засобами та мотоциклами, їх ремонт</t>
  </si>
  <si>
    <t>45.1</t>
  </si>
  <si>
    <t>Торгівля автотранспортними засобами</t>
  </si>
  <si>
    <t>45.11</t>
  </si>
  <si>
    <t>Торгівля автомобілями та легковими автотранспортними засобами</t>
  </si>
  <si>
    <t>45.19</t>
  </si>
  <si>
    <t>Торгівля іншими автотранспортними засобами</t>
  </si>
  <si>
    <t>45.2</t>
  </si>
  <si>
    <t>Технічне обслуговування та ремонт автотранспортних засобів</t>
  </si>
  <si>
    <t>45.20</t>
  </si>
  <si>
    <t>45.3</t>
  </si>
  <si>
    <t>Торгівля деталями та приладдям для автотранспортних засобів</t>
  </si>
  <si>
    <t>45.31</t>
  </si>
  <si>
    <t>Оптова торгівля деталями та приладдям для автотранспортних засобів</t>
  </si>
  <si>
    <t>45.32</t>
  </si>
  <si>
    <t>Роздрібна торгівля деталями та приладдям для автотранспортних засобів</t>
  </si>
  <si>
    <t>45.4</t>
  </si>
  <si>
    <t>Торгівля мотоциклами, деталями та приладдям до них, технічне обслуговування і ремонт мотоциклів</t>
  </si>
  <si>
    <t>45.40</t>
  </si>
  <si>
    <t>46</t>
  </si>
  <si>
    <t>Оптова торгівля, крім торгівлі автотранспортними засобами та мотоциклами</t>
  </si>
  <si>
    <t>46.1</t>
  </si>
  <si>
    <t>Оптова торгівля за винагороду чи на основі контракту</t>
  </si>
  <si>
    <t>46.11</t>
  </si>
  <si>
    <t>Діяльність посередників у торгівлі сільськогосподарською сировиною, живими тваринами, текстильною сировиною та напівфабрикатами</t>
  </si>
  <si>
    <t>46.12</t>
  </si>
  <si>
    <t>Діяльність посередників у торгівлі паливом, рудами, металами та промисловими хімічними речовинами</t>
  </si>
  <si>
    <t>46.13</t>
  </si>
  <si>
    <t>Діяльність посередників у торгівлі деревиною, будівельними матеріалами та санітарно-технічними виробами</t>
  </si>
  <si>
    <t>46.14</t>
  </si>
  <si>
    <t>Діяльність посередників у торгівлі машинами, промисловим устаткованням, суднами та літаками</t>
  </si>
  <si>
    <t>46.15</t>
  </si>
  <si>
    <t>Діяльність посередників у торгівлі меблями, господарськими товарами, залізними та іншими металевими виробами</t>
  </si>
  <si>
    <t>46.16</t>
  </si>
  <si>
    <t>Діяльність посередників у торгівлі текстильними виробами, одягом, хутром, взуттям і шкіряними виробами</t>
  </si>
  <si>
    <t>46.17</t>
  </si>
  <si>
    <t>Діяльність посередників у торгівлі продуктами харчування, напоями та тютюновими виробами</t>
  </si>
  <si>
    <t>46.18</t>
  </si>
  <si>
    <t>Діяльність посередників, що спеціалізуються в торгівлі іншими товарами</t>
  </si>
  <si>
    <t>46.19</t>
  </si>
  <si>
    <t>Діяльність посередників у торгівлі товарами широкого асортименту</t>
  </si>
  <si>
    <t>46.2</t>
  </si>
  <si>
    <t>Оптова торгівля сільськогосподарською сировиною та живими тваринами</t>
  </si>
  <si>
    <t>46.21</t>
  </si>
  <si>
    <t>Оптова торгівля зерном, необробленим тютюном, насінням і кормами для тварин</t>
  </si>
  <si>
    <t>46.22</t>
  </si>
  <si>
    <t>Оптова торгівля квітами та рослинами</t>
  </si>
  <si>
    <t>46.23</t>
  </si>
  <si>
    <t>Оптова торгівля живими тваринами</t>
  </si>
  <si>
    <t>46.24</t>
  </si>
  <si>
    <t>Оптова торгівля шкірсировиною, шкурами та шкірою</t>
  </si>
  <si>
    <t>46.3</t>
  </si>
  <si>
    <t>Оптова торгівля продуктами харчування, напоями та тютюновими виробами</t>
  </si>
  <si>
    <t>46.31</t>
  </si>
  <si>
    <t>Оптова торгівля фруктами й овочами</t>
  </si>
  <si>
    <t>46.32</t>
  </si>
  <si>
    <t>Оптова торгівля м'ясом і м'ясними продуктами</t>
  </si>
  <si>
    <t>46.33</t>
  </si>
  <si>
    <t>Оптова торгівля молочними продуктами, яйцями, харчовими оліями та жирами</t>
  </si>
  <si>
    <t>46.34</t>
  </si>
  <si>
    <t>Оптова торгівля напоями</t>
  </si>
  <si>
    <t>46.35</t>
  </si>
  <si>
    <t>Оптова торгівля тютюновими виробами</t>
  </si>
  <si>
    <t>46.36</t>
  </si>
  <si>
    <t>Оптова торгівля меблями, килимами й освітлювальним приладдям</t>
  </si>
  <si>
    <t>46.48</t>
  </si>
  <si>
    <t>Оптова торгівля годинниками та ювелірними виробами</t>
  </si>
  <si>
    <t>46.49</t>
  </si>
  <si>
    <t>Оптова торгівля іншими товарами господарського призначення</t>
  </si>
  <si>
    <t>46.5</t>
  </si>
  <si>
    <t>Оптова торгівля інформаційним і комунікаційним устаткованням</t>
  </si>
  <si>
    <t>46.51</t>
  </si>
  <si>
    <t>Оптова торгівля комп'ютерами, периферійним устаткованням і програмним забезпеченням</t>
  </si>
  <si>
    <t>46.52</t>
  </si>
  <si>
    <t>Оптова торгівля електронним і телекомунікаційним устаткованням, деталями до нього</t>
  </si>
  <si>
    <t>46.6</t>
  </si>
  <si>
    <t>Оптова торгівля іншими машинами й устаткованням</t>
  </si>
  <si>
    <t>46.61</t>
  </si>
  <si>
    <t>Оптова торгівля сільськогосподарськими машинами й устаткованням</t>
  </si>
  <si>
    <t>46.62</t>
  </si>
  <si>
    <t>Оптова торгівля верстатами</t>
  </si>
  <si>
    <t>46.63</t>
  </si>
  <si>
    <t>Оптова торгівля машинами й устаткованням для добувної промисловості та будівництва</t>
  </si>
  <si>
    <t>46.64</t>
  </si>
  <si>
    <t>Оптова торгівля машинами й устаткованням для текстильного, швейного та трикотажного виробництва</t>
  </si>
  <si>
    <t>46.65</t>
  </si>
  <si>
    <t>Оптова торгівля офісними меблями</t>
  </si>
  <si>
    <t>46.66</t>
  </si>
  <si>
    <t>Оптова торгівля іншими офісними машинами й устаткованням</t>
  </si>
  <si>
    <t>46.69</t>
  </si>
  <si>
    <t>46.7</t>
  </si>
  <si>
    <t>Інші види спеціалізованої оптової торгівлі</t>
  </si>
  <si>
    <t>46.71</t>
  </si>
  <si>
    <t>Оптова торгівля твердим, рідким, газоподібним паливом і подібними продуктами</t>
  </si>
  <si>
    <t>46.72</t>
  </si>
  <si>
    <t>Оптова торгівля металами та металевими рудами</t>
  </si>
  <si>
    <t>46.73</t>
  </si>
  <si>
    <t>Оптова торгівля деревиною, будівельними матеріалами та санітарно-технічним обладнанням</t>
  </si>
  <si>
    <t>46.74</t>
  </si>
  <si>
    <t>Оптова торгівля залізними виробами, водопровідним і опалювальним устаткованням і приладдям до нього</t>
  </si>
  <si>
    <t>46.75</t>
  </si>
  <si>
    <t>Оптова торгівля хімічними продуктами</t>
  </si>
  <si>
    <t>46.76</t>
  </si>
  <si>
    <t>Оптова торгівля іншими проміжними продуктами</t>
  </si>
  <si>
    <t>46.77</t>
  </si>
  <si>
    <t>Оптова торгівля відходами та брухтом</t>
  </si>
  <si>
    <t>46.9</t>
  </si>
  <si>
    <t>Неспеціалізована оптова торгівля</t>
  </si>
  <si>
    <t>46.90</t>
  </si>
  <si>
    <t>47</t>
  </si>
  <si>
    <t>Роздрібна торгівля, крім торгівлі автотранспортними засобами та мотоциклами</t>
  </si>
  <si>
    <t>47.1</t>
  </si>
  <si>
    <t>Роздрібна торгівля в неспеціалізованих магазинах</t>
  </si>
  <si>
    <t>47.11</t>
  </si>
  <si>
    <t>Роздрібна торгівля в неспеціалізованих магазинах переважно продуктами харчування, напоями та тютюновими виробами</t>
  </si>
  <si>
    <t>47.19</t>
  </si>
  <si>
    <t>І+B993нші види роздрібної торгівлі в неспеціалізованих магазинах</t>
  </si>
  <si>
    <t>Добування декоративного та будівельного каменю, вапняку, гіпсу, крейди та глинистого сланцю</t>
  </si>
  <si>
    <t>08.12</t>
  </si>
  <si>
    <t>Добування піску, гравію, глин і каоліну</t>
  </si>
  <si>
    <t>08.9</t>
  </si>
  <si>
    <t>Добування корисних копалин та розроблення кар'єрів, н.в.і.у.</t>
  </si>
  <si>
    <t>08.91</t>
  </si>
  <si>
    <t>Добування мінеральної сировини для хімічної промисловості та виробництва мінеральних добрив</t>
  </si>
  <si>
    <t>08.92</t>
  </si>
  <si>
    <t>Добування торфу</t>
  </si>
  <si>
    <t>08.93</t>
  </si>
  <si>
    <t>Добування солі</t>
  </si>
  <si>
    <t>08.99</t>
  </si>
  <si>
    <t>Добування інших корисних копалин та розроблення кар'єрів, н.в.і.у.</t>
  </si>
  <si>
    <t>09</t>
  </si>
  <si>
    <t>Надання допоміжних послуг у сфері добувної промисловості та розроблення кар'єрів</t>
  </si>
  <si>
    <t>09.1</t>
  </si>
  <si>
    <t>Надання допоміжних послуг у сфері добування нафти та природного газу</t>
  </si>
  <si>
    <t>09.10</t>
  </si>
  <si>
    <t>09.9</t>
  </si>
  <si>
    <t>Сумарна площа будівель м.кв.</t>
  </si>
  <si>
    <t>Земельні ділянки - площа (м.кв.), призначення та юридичний статус.</t>
  </si>
  <si>
    <t>Поагрегатний опис обладнання – з договору застави.</t>
  </si>
  <si>
    <r>
      <t xml:space="preserve">Графічні матеріали </t>
    </r>
    <r>
      <rPr>
        <sz val="9"/>
        <rFont val="Times New Roman"/>
        <family val="1"/>
      </rPr>
      <t>(фотофіксація)</t>
    </r>
  </si>
  <si>
    <t>Інша важлива інформація (наявність підїздних жд. шляхів, і т.д.)</t>
  </si>
  <si>
    <r>
      <t>5. Назва активу:</t>
    </r>
    <r>
      <rPr>
        <sz val="11"/>
        <rFont val="Times New Roman"/>
        <family val="1"/>
      </rPr>
      <t xml:space="preserve"> Товари в обороті, переробці/на складі/інше</t>
    </r>
  </si>
  <si>
    <t>Вид товарів товари в обороті, переробці/товари на складі</t>
  </si>
  <si>
    <t>Об"єм/вага/кількість</t>
  </si>
  <si>
    <t>Характеристики - з договору застави</t>
  </si>
  <si>
    <t>Відмітка про знаходження товарів (область згідно з довідником 1-26)</t>
  </si>
  <si>
    <t>Адреса знаходження застави</t>
  </si>
  <si>
    <r>
      <t>6. Назва активу:</t>
    </r>
    <r>
      <rPr>
        <sz val="11"/>
        <rFont val="Times New Roman"/>
        <family val="1"/>
      </rPr>
      <t xml:space="preserve"> Обладнання/устаткування</t>
    </r>
  </si>
  <si>
    <t>Вид обладнання/устаткування</t>
  </si>
  <si>
    <t>Комплекстність (лінія, одиниця)</t>
  </si>
  <si>
    <t>Характеристика обладнання</t>
  </si>
  <si>
    <r>
      <t>7. Назва активу:</t>
    </r>
    <r>
      <rPr>
        <sz val="11"/>
        <rFont val="Times New Roman"/>
        <family val="1"/>
      </rPr>
      <t xml:space="preserve"> Майнові права</t>
    </r>
  </si>
  <si>
    <t>Вид майнових прав (майнові права на отримання грошових коштів, майнові права на незавершене будівництво, майнові права на поставку, майнові  права на майбутній врожай, тощо)</t>
  </si>
  <si>
    <t>Обсяг майнових прав (у валюті кредиту)</t>
  </si>
  <si>
    <t>Інша істотна інформація</t>
  </si>
  <si>
    <r>
      <t>8. Назва активу:</t>
    </r>
    <r>
      <rPr>
        <sz val="11"/>
        <rFont val="Times New Roman"/>
        <family val="1"/>
      </rPr>
      <t xml:space="preserve"> Цінні папери</t>
    </r>
  </si>
  <si>
    <t>Вид цінних паперів (акцїї, облігації корпоративні, облігації внутрішньої державної позики, вексель, депозитний/ощадний сертифікат, подвійні складські свідоцтва, тощо)</t>
  </si>
  <si>
    <t>Кількість цінних паперів</t>
  </si>
  <si>
    <t>Міжнародний ідентифікаційний код цінного паперу (ISIN)</t>
  </si>
  <si>
    <r>
      <t>9. Назва активу:</t>
    </r>
    <r>
      <rPr>
        <sz val="11"/>
        <rFont val="Times New Roman"/>
        <family val="1"/>
      </rPr>
      <t xml:space="preserve"> Корпоративні права</t>
    </r>
  </si>
  <si>
    <t>Опис корпоративних прав</t>
  </si>
  <si>
    <r>
      <t>10. Назва активу:</t>
    </r>
    <r>
      <rPr>
        <sz val="11"/>
        <rFont val="Times New Roman"/>
        <family val="1"/>
      </rPr>
      <t xml:space="preserve"> Інші активи</t>
    </r>
  </si>
  <si>
    <t>Опис, який має містити основні характеристики та іншу важливу інформацію</t>
  </si>
  <si>
    <t>*В разі наявності декілька застав або порук - заповнюються колонки вертикально</t>
  </si>
  <si>
    <t>6.2. Порука (у випадку наявності - заповнюється вручну)</t>
  </si>
  <si>
    <t>6.2.1.Поручитель (ОПФ та Найменування / П.І.Б). (фінансовий/майновий)</t>
  </si>
  <si>
    <t>6.2.2.Код ЄДРПОУ  / ІПН поручителя</t>
  </si>
  <si>
    <t>6.2.3.Наявність майна у діючого поручителя по підприємству, що знаходиться в стадії банкрутства/ліквідації ("так" або "ні")</t>
  </si>
  <si>
    <t>6.2.4.Детальний опис поруки, включаючи заставну вартість за наявності</t>
  </si>
  <si>
    <t>6.2.5. Заставна вартість після переоцінки</t>
  </si>
  <si>
    <t>VII</t>
  </si>
  <si>
    <t>7 Фінансові показники позичальника</t>
  </si>
  <si>
    <t>7.1. Фінансові параметри за останніх 3 роки</t>
  </si>
  <si>
    <r>
      <t>7.1.1 Чистий дохід від реалізації продукції</t>
    </r>
    <r>
      <rPr>
        <b/>
        <sz val="10.5"/>
        <rFont val="Times New Roman"/>
        <family val="1"/>
      </rPr>
      <t xml:space="preserve"> (ф2. 2000)</t>
    </r>
  </si>
  <si>
    <r>
      <t xml:space="preserve">7.1.2 EBITDA </t>
    </r>
    <r>
      <rPr>
        <b/>
        <sz val="10.5"/>
        <rFont val="Times New Roman"/>
        <family val="1"/>
      </rPr>
      <t xml:space="preserve"> (ф2. 2350-2355+2515-2300-2250)</t>
    </r>
  </si>
  <si>
    <t>7.1.3 Фінансові затрати (ф2. 2250)</t>
  </si>
  <si>
    <t>7.1.4 Кредити  довгострокові (б. 1510+1515)</t>
  </si>
  <si>
    <t>7.1.5 Кредити короткострокові (б. 1600)</t>
  </si>
  <si>
    <t>7.1.6 Основні засоби (б. 1010)</t>
  </si>
  <si>
    <r>
      <t>7.2.7 Капітал</t>
    </r>
    <r>
      <rPr>
        <b/>
        <sz val="10.5"/>
        <rFont val="Times New Roman"/>
        <family val="1"/>
      </rPr>
      <t xml:space="preserve"> (б. 1495)</t>
    </r>
  </si>
  <si>
    <r>
      <t>7.1.8 Активи</t>
    </r>
    <r>
      <rPr>
        <b/>
        <sz val="10.5"/>
        <rFont val="Times New Roman"/>
        <family val="1"/>
      </rPr>
      <t xml:space="preserve"> (б. 1300)</t>
    </r>
  </si>
  <si>
    <t>7.1.10.Інші зобов'язання</t>
  </si>
  <si>
    <t>*Всі показники для розразунку беруться із додатніми значеннями</t>
  </si>
  <si>
    <r>
      <t>7.1.10 Кредити/EBITDA</t>
    </r>
    <r>
      <rPr>
        <b/>
        <sz val="10.5"/>
        <rFont val="Times New Roman"/>
        <family val="1"/>
      </rPr>
      <t xml:space="preserve"> (рахуються автоматично)</t>
    </r>
  </si>
  <si>
    <r>
      <t>7.1.11 EBITDA/ нараховані %%</t>
    </r>
    <r>
      <rPr>
        <b/>
        <sz val="10.5"/>
        <rFont val="Times New Roman"/>
        <family val="1"/>
      </rPr>
      <t xml:space="preserve">  (рахуються автоматично)</t>
    </r>
  </si>
  <si>
    <t>7.2 Фінансові параметри за останніх 3 роки</t>
  </si>
  <si>
    <t>Рік ____</t>
  </si>
  <si>
    <t>8 Фінансові показники поручителя</t>
  </si>
  <si>
    <t>7.1.10Інші зобов'язання</t>
  </si>
  <si>
    <t>*Всі показники для розразунку беруться із позитивними знаяченнями</t>
  </si>
  <si>
    <r>
      <t>7.2.10 Кредити/EBITDA</t>
    </r>
    <r>
      <rPr>
        <b/>
        <sz val="10.5"/>
        <rFont val="Times New Roman"/>
        <family val="1"/>
      </rPr>
      <t xml:space="preserve"> (рахуються автоматично)</t>
    </r>
  </si>
  <si>
    <r>
      <t>7.2.11 EBITDA/ нараховані %%</t>
    </r>
    <r>
      <rPr>
        <b/>
        <sz val="10.5"/>
        <rFont val="Times New Roman"/>
        <family val="1"/>
      </rPr>
      <t xml:space="preserve">  (рахуються автоматично)</t>
    </r>
  </si>
  <si>
    <t>*Кожен рік окремою колонкою по вертикалі</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</si>
  <si>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</si>
  <si>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</si>
  <si>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</si>
  <si>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</si>
  <si>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</si>
  <si>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</si>
  <si>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</si>
  <si>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Інше</t>
  </si>
  <si>
    <t>Інформаційні посилання на об'єкт:</t>
  </si>
  <si>
    <t>Посилання:</t>
  </si>
  <si>
    <t>ПУБЛІЧНИЙ ПАСПОРТ АКТИВУ
щодо прав вимоги за кредитом</t>
  </si>
  <si>
    <t>47.2</t>
  </si>
  <si>
    <t>Роздрібна торгівля продуктами харчування, напоями та тютюновими виробами в спеціалізованих магазинах</t>
  </si>
  <si>
    <t>47.21</t>
  </si>
  <si>
    <t>Роздрібна торгівля аудіо- та відеозаписами в спеціалізованих магазинах</t>
  </si>
  <si>
    <t>47.64</t>
  </si>
  <si>
    <t>Роздрібна торгівля спортивним інвентарем у спеціалізованих магазинах</t>
  </si>
  <si>
    <t>47.65</t>
  </si>
  <si>
    <t>Вирощування прядивних культур</t>
  </si>
  <si>
    <t>01.19</t>
  </si>
  <si>
    <t>Вирощування інших однорічних і дворічних культур</t>
  </si>
  <si>
    <t>01.2</t>
  </si>
  <si>
    <t>Вирощування багаторічних культур</t>
  </si>
  <si>
    <t>01.21</t>
  </si>
  <si>
    <t>Вирощування винограду</t>
  </si>
  <si>
    <t>01.22</t>
  </si>
  <si>
    <t>Вирощування тропічних і субтропічних фруктів</t>
  </si>
  <si>
    <t>01.23</t>
  </si>
  <si>
    <t>Вирощування цитрусових</t>
  </si>
  <si>
    <t>01.24</t>
  </si>
  <si>
    <t>Вирощування зерняткових і кісточкових фруктів</t>
  </si>
  <si>
    <t>01.25</t>
  </si>
  <si>
    <t>Вирощування ягід, горіхів, інших плодових дерев і чагарників</t>
  </si>
  <si>
    <t>01.26</t>
  </si>
  <si>
    <t>Вирощування олійних плодів</t>
  </si>
  <si>
    <t>01.27</t>
  </si>
  <si>
    <t>Вирощування культур для виробництва напоїв</t>
  </si>
  <si>
    <t>01.28</t>
  </si>
  <si>
    <t>Вирощування пряних, ароматичних і лікарських культур</t>
  </si>
  <si>
    <t>01.29</t>
  </si>
  <si>
    <t>Вирощування інших багаторічних культур</t>
  </si>
  <si>
    <t>01.3</t>
  </si>
  <si>
    <t>Відтворення рослин</t>
  </si>
  <si>
    <t>01.30</t>
  </si>
  <si>
    <t>01.4</t>
  </si>
  <si>
    <t>Тваринництво</t>
  </si>
  <si>
    <t>01.41</t>
  </si>
  <si>
    <t>Розведення великої рогатої худоби молочних порід</t>
  </si>
  <si>
    <t>01.42</t>
  </si>
  <si>
    <t>Розведення іншої великої рогатої худоби та буйволів</t>
  </si>
  <si>
    <t>01.43</t>
  </si>
  <si>
    <t>Розведення коней та інших тварин родини конячих</t>
  </si>
  <si>
    <t>01.44</t>
  </si>
  <si>
    <t>Розведення верблюдів та інших тварин родини верблюдячих</t>
  </si>
  <si>
    <t>01.45</t>
  </si>
  <si>
    <t>Розведення овець і кіз</t>
  </si>
  <si>
    <t>01.46</t>
  </si>
  <si>
    <t>Розведення свиней</t>
  </si>
  <si>
    <t>01.47</t>
  </si>
  <si>
    <t>Розведення свійської птиці</t>
  </si>
  <si>
    <t>01.49</t>
  </si>
  <si>
    <t>Розведення інших тварин</t>
  </si>
  <si>
    <t>01.5</t>
  </si>
  <si>
    <t>Змішане сільське господарство</t>
  </si>
  <si>
    <t>01.50</t>
  </si>
  <si>
    <t>01.6</t>
  </si>
  <si>
    <t>Допоміжна діяльність у сільському господарстві та післяурожайна діяльність</t>
  </si>
  <si>
    <t>01.61</t>
  </si>
  <si>
    <t>Допоміжна діяльність у рослинництві</t>
  </si>
  <si>
    <t>01.62</t>
  </si>
  <si>
    <t>Допоміжна діяльність у тваринництві</t>
  </si>
  <si>
    <t>01.63</t>
  </si>
  <si>
    <t>Післяурожайна діяльність</t>
  </si>
  <si>
    <t>01.64</t>
  </si>
  <si>
    <t>Оброблення насіння для відтворення</t>
  </si>
  <si>
    <t>01.7</t>
  </si>
  <si>
    <t>Мисливство, відловлювання тварин і надання пов'язаних із ними послуг</t>
  </si>
  <si>
    <t>01.70</t>
  </si>
  <si>
    <t>02</t>
  </si>
  <si>
    <t>Лісове господарство та лісозаготівлі</t>
  </si>
  <si>
    <t>02.1</t>
  </si>
  <si>
    <t>Лісівництво та інша діяльність у лісовому господарстві</t>
  </si>
  <si>
    <t>02.10</t>
  </si>
  <si>
    <t>02.2</t>
  </si>
  <si>
    <t>Лісозаготівлі</t>
  </si>
  <si>
    <t>02.20</t>
  </si>
  <si>
    <t>02.3</t>
  </si>
  <si>
    <t>Збирання дикорослих недеревних продуктів</t>
  </si>
  <si>
    <t>02.30</t>
  </si>
  <si>
    <t>02.4</t>
  </si>
  <si>
    <t>Надання допоміжних послуг у лісовому господарстві</t>
  </si>
  <si>
    <t>02.40</t>
  </si>
  <si>
    <t>03</t>
  </si>
  <si>
    <t>Рибне господарство</t>
  </si>
  <si>
    <t>03.1</t>
  </si>
  <si>
    <t>Рибальство</t>
  </si>
  <si>
    <t>03.11</t>
  </si>
  <si>
    <t>Морське рибальство</t>
  </si>
  <si>
    <t>03.12</t>
  </si>
  <si>
    <t>Прісноводне рибальство</t>
  </si>
  <si>
    <t>03.2</t>
  </si>
  <si>
    <t>Рибництво (аквакультура)</t>
  </si>
  <si>
    <t>03.21</t>
  </si>
  <si>
    <t>Морське рибництво (аквакультура)</t>
  </si>
  <si>
    <t>03.22</t>
  </si>
  <si>
    <t>Прісноводне рибництво (аквакультура)</t>
  </si>
  <si>
    <t>B</t>
  </si>
  <si>
    <t>Добувна промисловість і розроблення кар'єрів</t>
  </si>
  <si>
    <t>05</t>
  </si>
  <si>
    <t>Добування кам'яного та бурого вугілля</t>
  </si>
  <si>
    <t>05.1</t>
  </si>
  <si>
    <t>Добування кам'яного вугілля</t>
  </si>
  <si>
    <t>05.10</t>
  </si>
  <si>
    <t>05.2</t>
  </si>
  <si>
    <t>Добування бурого вугілля</t>
  </si>
  <si>
    <t>05.20</t>
  </si>
  <si>
    <t>06</t>
  </si>
  <si>
    <t>Добування сирої нафти та природного газу</t>
  </si>
  <si>
    <t>06.1</t>
  </si>
  <si>
    <t>Добування сирої нафти</t>
  </si>
  <si>
    <t>06.10</t>
  </si>
  <si>
    <t>06.2</t>
  </si>
  <si>
    <t>Добування природного газу</t>
  </si>
  <si>
    <t>06.20</t>
  </si>
  <si>
    <t>07</t>
  </si>
  <si>
    <t>Добування металевих руд</t>
  </si>
  <si>
    <t>07.1</t>
  </si>
  <si>
    <t>Добування залізних руд</t>
  </si>
  <si>
    <t>07.10</t>
  </si>
  <si>
    <t>07.2</t>
  </si>
  <si>
    <t>Добування руд кольорових металів</t>
  </si>
  <si>
    <t>07.21</t>
  </si>
  <si>
    <t>Добування уранових і торієвих руд</t>
  </si>
  <si>
    <t>07.29</t>
  </si>
  <si>
    <t>Добування руд інших кольорових металів</t>
  </si>
  <si>
    <t>08</t>
  </si>
  <si>
    <t>Добування інших корисних копалин та розроблення кар'єрів</t>
  </si>
  <si>
    <t>08.1</t>
  </si>
  <si>
    <t>Добування каменю, піску та глини</t>
  </si>
  <si>
    <t>08.11</t>
  </si>
  <si>
    <t>52.24</t>
  </si>
  <si>
    <t>Транспортне оброблення вантажів</t>
  </si>
  <si>
    <t>52.29</t>
  </si>
  <si>
    <t>Інша допоміжна діяльність у сфері транспорту</t>
  </si>
  <si>
    <t>53</t>
  </si>
  <si>
    <t>Поштова та кур'єрська діяльність</t>
  </si>
  <si>
    <t>53.1</t>
  </si>
  <si>
    <t>Діяльність національної пошти</t>
  </si>
  <si>
    <t>53.10</t>
  </si>
  <si>
    <t>53.2</t>
  </si>
  <si>
    <t>Інша поштова та кур'єрська діяльність</t>
  </si>
  <si>
    <t>53.20</t>
  </si>
  <si>
    <t>I</t>
  </si>
  <si>
    <t>Тимчасове розміщування й організація харчування</t>
  </si>
  <si>
    <t>55</t>
  </si>
  <si>
    <t>Тимчасове розміщування</t>
  </si>
  <si>
    <t>55.1</t>
  </si>
  <si>
    <t>Діяльність готелів і подібних засобів тимчасового розміщування</t>
  </si>
  <si>
    <t>55.10</t>
  </si>
  <si>
    <t>55.2</t>
  </si>
  <si>
    <t>Діяльність засобів розміщування на період відпустки та іншого тимчасового проживання</t>
  </si>
  <si>
    <t>55.20</t>
  </si>
  <si>
    <t>55.3</t>
  </si>
  <si>
    <t>Надання місць кемпінгами та стоянками для житлових автофургонів і причепів</t>
  </si>
  <si>
    <t>55.30</t>
  </si>
  <si>
    <t>55.9</t>
  </si>
  <si>
    <t>Діяльність інших засобів тимчасового розміщування</t>
  </si>
  <si>
    <t>55.90</t>
  </si>
  <si>
    <t>56</t>
  </si>
  <si>
    <t>Діяльність із забезпечення стравами та напоями</t>
  </si>
  <si>
    <t>56.1</t>
  </si>
  <si>
    <t>Діяльність ресторанів, надання послуг мобільного харчування</t>
  </si>
  <si>
    <t>56.10</t>
  </si>
  <si>
    <t>56.2</t>
  </si>
  <si>
    <t>Постачання готових страв</t>
  </si>
  <si>
    <t>56.21</t>
  </si>
  <si>
    <t>Постачання готових страв для подій</t>
  </si>
  <si>
    <t>56.29</t>
  </si>
  <si>
    <t>Постачання інших готових страв</t>
  </si>
  <si>
    <t>56.3</t>
  </si>
  <si>
    <t>Обслуговування напоями</t>
  </si>
  <si>
    <t>56.30</t>
  </si>
  <si>
    <t>J</t>
  </si>
  <si>
    <t>Інформація та телекомунікації</t>
  </si>
  <si>
    <t>58</t>
  </si>
  <si>
    <t>Видавнича діяльність</t>
  </si>
  <si>
    <t>58.1</t>
  </si>
  <si>
    <t>Видання книг, періодичних видань та інша видавнича діяльність</t>
  </si>
  <si>
    <t>58.11</t>
  </si>
  <si>
    <t>Видання книг</t>
  </si>
  <si>
    <t>58.12</t>
  </si>
  <si>
    <t>Видання довідників і каталогів</t>
  </si>
  <si>
    <t>58.13</t>
  </si>
  <si>
    <t>Надання допоміжних послуг у сфері добування інших корисних копалин та розроблення кар'єрів</t>
  </si>
  <si>
    <t>09.90</t>
  </si>
  <si>
    <t>C</t>
  </si>
  <si>
    <t>Переробна промисловість</t>
  </si>
  <si>
    <t>10</t>
  </si>
  <si>
    <t>Виробництво харчових продуктів</t>
  </si>
  <si>
    <t>10.1</t>
  </si>
  <si>
    <t>Виробництво м'яса та м'ясних продуктів</t>
  </si>
  <si>
    <t>10.11</t>
  </si>
  <si>
    <t>Виробництво м'яса</t>
  </si>
  <si>
    <t>10.12</t>
  </si>
  <si>
    <t>Виробництво м'яса свійської птиці</t>
  </si>
  <si>
    <t>10.13</t>
  </si>
  <si>
    <t>Виробництво м'ясних продуктів</t>
  </si>
  <si>
    <t>10.2</t>
  </si>
  <si>
    <t>Перероблення та консервування риби, ракоподібних і молюсків</t>
  </si>
  <si>
    <t>10.20</t>
  </si>
  <si>
    <t>10.3</t>
  </si>
  <si>
    <t>Перероблення та консервування фруктів і овочів</t>
  </si>
  <si>
    <t>10.31</t>
  </si>
  <si>
    <t>Перероблення та консервування картоплі</t>
  </si>
  <si>
    <t>10.32</t>
  </si>
  <si>
    <t>Виробництво фруктових і овочевих соків</t>
  </si>
  <si>
    <t>10.39</t>
  </si>
  <si>
    <t>Інші види перероблення та консервування фруктів і овочів</t>
  </si>
  <si>
    <t>10.4</t>
  </si>
  <si>
    <t>Виробництво олії та тваринних жирів</t>
  </si>
  <si>
    <t>10.41</t>
  </si>
  <si>
    <t>10.42</t>
  </si>
  <si>
    <t>Виробництво маргарину і подібних харчових жирів</t>
  </si>
  <si>
    <t>10.5</t>
  </si>
  <si>
    <t>Виробництво молочних продуктів</t>
  </si>
  <si>
    <t>10.51</t>
  </si>
  <si>
    <t>Перероблення молока, виробництво масла та сиру</t>
  </si>
  <si>
    <t>10.52</t>
  </si>
  <si>
    <t>Виробництво морозива</t>
  </si>
  <si>
    <t>10.6</t>
  </si>
  <si>
    <t>Виробництво продуктів борошномельно-круп'яної промисловості, крохмалів та крохмальних продуктів</t>
  </si>
  <si>
    <t>10.61</t>
  </si>
  <si>
    <t>Виробництво продуктів борошномельно-круп'яної промисловості</t>
  </si>
  <si>
    <t>10.62</t>
  </si>
  <si>
    <t>Виробництво крохмалів та крохмальних продуктів</t>
  </si>
  <si>
    <t>10.7</t>
  </si>
  <si>
    <t>Виробництво хліба, хлібобулочних і борошняних виробів</t>
  </si>
  <si>
    <t>10.71</t>
  </si>
  <si>
    <t>Виробництво хліба та хлібобулочних виробів; виробництво борошняних кондитерських виробів, тортів і тістечок нетривалого зберігання</t>
  </si>
  <si>
    <t>10.72</t>
  </si>
  <si>
    <t>Виробництво сухарів і сухого печива; виробництво борошняних кондитерських виробів, тортів і тістечок тривалого зберігання</t>
  </si>
  <si>
    <t>10.73</t>
  </si>
  <si>
    <t>Виробництво макаронних виробів та подібних борошняних виробів</t>
  </si>
  <si>
    <t>10.8</t>
  </si>
  <si>
    <t>Виробництво інших харчових продуктів</t>
  </si>
  <si>
    <t>10.81</t>
  </si>
  <si>
    <t>Виробництво цукру</t>
  </si>
  <si>
    <t>10.82</t>
  </si>
  <si>
    <t>Виробництво какао, шоколаду та цукрових кондитерських виробів</t>
  </si>
  <si>
    <t>10.83</t>
  </si>
  <si>
    <t>Виробництво чаю та кави</t>
  </si>
  <si>
    <t>10.84</t>
  </si>
  <si>
    <t>Виробництво прянощів і приправ</t>
  </si>
  <si>
    <t>10.85</t>
  </si>
  <si>
    <t>Виробництво готової їжі та страв</t>
  </si>
  <si>
    <t>10.86</t>
  </si>
  <si>
    <t>Виробництво дитячого харчування та дієтичних харчових продуктів</t>
  </si>
  <si>
    <t>10.89</t>
  </si>
  <si>
    <t>Виробництво інших харчових продуктів, н.в.і.у.</t>
  </si>
  <si>
    <t>Роздрібна торгівля іграми та іграшками в спеціалізованих магазинах</t>
  </si>
  <si>
    <t>47.7</t>
  </si>
  <si>
    <t>Роздрібна торгівля іншими товарами в спеціалізованих магазинах</t>
  </si>
  <si>
    <t>47.71</t>
  </si>
  <si>
    <t>Роздрібна торгівля одягом у спеціалізованих магазинах</t>
  </si>
  <si>
    <t>47.72</t>
  </si>
  <si>
    <t>Роздрібна торгівля взуттям і шкіряними виробами в спеціалізованих магазинах</t>
  </si>
  <si>
    <t>47.73</t>
  </si>
  <si>
    <t>Роздрібна торгівля фармацевтичними товарами в спеціалізованих магазинах</t>
  </si>
  <si>
    <t>47.74</t>
  </si>
  <si>
    <t>Роздрібна торгівля медичними й ортопедичними товарами в спеціалізованих магазинах</t>
  </si>
  <si>
    <t>47.75</t>
  </si>
  <si>
    <t>Роздрібна торгівля косметичними товарами та туалетними приналежностями в спеціалізованих магазинах</t>
  </si>
  <si>
    <t>47.76</t>
  </si>
  <si>
    <t>Роздрібна торгівля квітами, рослинами, насінням, добривами, домашніми тваринами та кормами для них у спеціалізованих магазинах</t>
  </si>
  <si>
    <t>47.77</t>
  </si>
  <si>
    <t>Виробництво будівельних металевих конструкцій і частин конструкцій</t>
  </si>
  <si>
    <t>25.12</t>
  </si>
  <si>
    <t>Виробництво металевих дверей і вікон</t>
  </si>
  <si>
    <t>25.2</t>
  </si>
  <si>
    <t>Виробництво металевих баків, резервуарів і контейнерів</t>
  </si>
  <si>
    <t>25.21</t>
  </si>
  <si>
    <t>Виробництво радіаторів і  котлів центрального опалення</t>
  </si>
  <si>
    <t>25.29</t>
  </si>
  <si>
    <t>Виробництво інших металевих баків, резервуарів і контейнерів</t>
  </si>
  <si>
    <t>25.3</t>
  </si>
  <si>
    <t>Виробництво парових котлів, крім котлів центрального опалення</t>
  </si>
  <si>
    <t>25.30</t>
  </si>
  <si>
    <t>25.4</t>
  </si>
  <si>
    <t>Виробництво зброї та боєприпасів</t>
  </si>
  <si>
    <t>25.40</t>
  </si>
  <si>
    <t>25.5</t>
  </si>
  <si>
    <t>Кування, пресування, штампування, профілювання; порошкова металургія</t>
  </si>
  <si>
    <t>25.50</t>
  </si>
  <si>
    <t>25.6</t>
  </si>
  <si>
    <t>Оброблення металів та нанесення покриття на метали; механічне оброблення металевих виробів</t>
  </si>
  <si>
    <t>25.61</t>
  </si>
  <si>
    <t>Оброблення металів та нанесення покриття на метали</t>
  </si>
  <si>
    <t>25.62</t>
  </si>
  <si>
    <t>Механічне оброблення металевих виробів</t>
  </si>
  <si>
    <t>25.7</t>
  </si>
  <si>
    <t>Виробництво столових приборів, інструментів і металевих виробів загального призначення</t>
  </si>
  <si>
    <t>25.71</t>
  </si>
  <si>
    <t>Виробництво столових приборів</t>
  </si>
  <si>
    <t>25.72</t>
  </si>
  <si>
    <t>Виробництво замків і дверних петель</t>
  </si>
  <si>
    <t>25.73</t>
  </si>
  <si>
    <t>Виробництво інструментів</t>
  </si>
  <si>
    <t>25.9</t>
  </si>
  <si>
    <t>Виробництво інших готових металевих виробів</t>
  </si>
  <si>
    <t>25.91</t>
  </si>
  <si>
    <t>Виробництво сталевих бочок і подібних контейнерів</t>
  </si>
  <si>
    <t>25.92</t>
  </si>
  <si>
    <t>Виробництво легких металевих паковань</t>
  </si>
  <si>
    <t>25.93</t>
  </si>
  <si>
    <t>Виробництво виробів із дроту, ланцюгів і пружин</t>
  </si>
  <si>
    <t>25.94</t>
  </si>
  <si>
    <t>Виробництво кріпильних і ґвинтонарізних виробів</t>
  </si>
  <si>
    <t>25.99</t>
  </si>
  <si>
    <t>Виробництво інших готових металевих виробів, н.в.і.у.</t>
  </si>
  <si>
    <t>26</t>
  </si>
  <si>
    <t>Виробництво комп'ютерів, електронної та оптичної продукції</t>
  </si>
  <si>
    <t>Оренда, прокат і лізинг</t>
  </si>
  <si>
    <t>77.1</t>
  </si>
  <si>
    <t>Надання в оренду автотранспортних засобів</t>
  </si>
  <si>
    <t>77.11</t>
  </si>
  <si>
    <t>Надання в оренду автомобілів і легкових автотранспортних засобів</t>
  </si>
  <si>
    <t>77.12</t>
  </si>
  <si>
    <t>Надання в оренду вантажних автомобілів</t>
  </si>
  <si>
    <t>77.2</t>
  </si>
  <si>
    <t>Прокат побутових виробів і предметів особистого вжитку</t>
  </si>
  <si>
    <t>77.21</t>
  </si>
  <si>
    <t>Прокат товарів для спорту та відпочинку</t>
  </si>
  <si>
    <t>77.22</t>
  </si>
  <si>
    <t>Прокат відеозаписів і дисків</t>
  </si>
  <si>
    <t>77.29</t>
  </si>
  <si>
    <t>Прокат інших побутових виробів і предметів особистого вжитку</t>
  </si>
  <si>
    <t>77.3</t>
  </si>
  <si>
    <t>Надання в оренду інших машин, устатковання та товарів</t>
  </si>
  <si>
    <t>77.31</t>
  </si>
  <si>
    <t>Надання в оренду сільськогосподарських машин і устатковання</t>
  </si>
  <si>
    <t>77.32</t>
  </si>
  <si>
    <t>Надання в оренду будівельних машин і устатковання</t>
  </si>
  <si>
    <t>77.33</t>
  </si>
  <si>
    <t>Надання в оренду офісних машин і устатковання, у тому числі комп'ютерів</t>
  </si>
  <si>
    <t>77.34</t>
  </si>
  <si>
    <t>Надання в оренду водних транспортних засобів</t>
  </si>
  <si>
    <t>77.35</t>
  </si>
  <si>
    <t>Надання в оренду повітряних транспортних засобів</t>
  </si>
  <si>
    <t>77.39</t>
  </si>
  <si>
    <t>Надання в оренду інших машин, устатковання та товарів, н.в.і.у.</t>
  </si>
  <si>
    <t>77.4</t>
  </si>
  <si>
    <t>Лізинг інтелектуальної власності та подібних продуктів, крім творів, захищених авторськими правами</t>
  </si>
  <si>
    <t>77.40</t>
  </si>
  <si>
    <t>78</t>
  </si>
  <si>
    <t>Діяльність із працевлаштування</t>
  </si>
  <si>
    <t>78.1</t>
  </si>
  <si>
    <t>Діяльність агентств працевлаштування</t>
  </si>
  <si>
    <t>78.10</t>
  </si>
  <si>
    <t>78.2</t>
  </si>
  <si>
    <t>Діяльність агентств тимчасового працевлаштування</t>
  </si>
  <si>
    <t>78.20</t>
  </si>
  <si>
    <t>Надання послуг перекладу</t>
  </si>
  <si>
    <t>74.30</t>
  </si>
  <si>
    <t>74.9</t>
  </si>
  <si>
    <t>Інша професійна, наукова та технічна діяльність, н.в.і.у.</t>
  </si>
  <si>
    <t>74.90</t>
  </si>
  <si>
    <t>75</t>
  </si>
  <si>
    <t>Ветеринарна діяльність</t>
  </si>
  <si>
    <t>75.0</t>
  </si>
  <si>
    <t>75.00</t>
  </si>
  <si>
    <t>N</t>
  </si>
  <si>
    <t>Діяльність у сфері адміністративного та допоміжного обслуговування</t>
  </si>
  <si>
    <t>77</t>
  </si>
  <si>
    <t>Виробництво синтетичного каучуку в первинних формах</t>
  </si>
  <si>
    <t>20.2</t>
  </si>
  <si>
    <t>Виробництво пестицидів та іншої агрохімічної продукції</t>
  </si>
  <si>
    <t>20.20</t>
  </si>
  <si>
    <t>20.3</t>
  </si>
  <si>
    <t>Виробництво фарб, лаків і подібної продукції, друкарської фарби та мастик</t>
  </si>
  <si>
    <t>20.30</t>
  </si>
  <si>
    <t>20.4</t>
  </si>
  <si>
    <t>Виробництво мила та мийних засобів, засобів для чищення та полірування, парфумних і косметичних засобів</t>
  </si>
  <si>
    <t>20.41</t>
  </si>
  <si>
    <t>Виробництво мила та мийних засобів, засобів для чищення та полірування</t>
  </si>
  <si>
    <t>20.42</t>
  </si>
  <si>
    <t>Виробництво парфумних і косметичних засобів</t>
  </si>
  <si>
    <t>20.5</t>
  </si>
  <si>
    <t>Виробництво іншої хімічної продукції</t>
  </si>
  <si>
    <t>20.51</t>
  </si>
  <si>
    <t>Виробництво вибухових речовин</t>
  </si>
  <si>
    <t>20.52</t>
  </si>
  <si>
    <t>Виробництво клеїв</t>
  </si>
  <si>
    <t>20.53</t>
  </si>
  <si>
    <t>Виробництво ефірних олій</t>
  </si>
  <si>
    <t>20.59</t>
  </si>
  <si>
    <t>Виробництво іншої хімічної продукції, н.в.і.у.</t>
  </si>
  <si>
    <t>20.6</t>
  </si>
  <si>
    <t>Виробництво штучних і синтетичних волокон</t>
  </si>
  <si>
    <t>20.60</t>
  </si>
  <si>
    <t>21</t>
  </si>
  <si>
    <t>Виробництво основних фармацевтичних продуктів і фармацевтичних препаратів</t>
  </si>
  <si>
    <t>21.1</t>
  </si>
  <si>
    <t>Виробництво основних фармацевтичних продуктів</t>
  </si>
  <si>
    <t>21.10</t>
  </si>
  <si>
    <t>21.2</t>
  </si>
  <si>
    <t>Виробництво фармацевтичних препаратів і матеріалів</t>
  </si>
  <si>
    <t>21.20</t>
  </si>
  <si>
    <t>22</t>
  </si>
  <si>
    <t>Виробництво гумових і пластмасових виробів</t>
  </si>
  <si>
    <t>22.1</t>
  </si>
  <si>
    <t>Виробництво гумових виробів</t>
  </si>
  <si>
    <t>22.11</t>
  </si>
  <si>
    <t>Виробництво гумових шин, покришок і камер; відновлення протектора гумових шин і покришок</t>
  </si>
  <si>
    <t>22.19</t>
  </si>
  <si>
    <t>Виробництво інших гумових виробів</t>
  </si>
  <si>
    <t>22.2</t>
  </si>
  <si>
    <t>Виробництво пластмасових виробів</t>
  </si>
  <si>
    <t>22.21</t>
  </si>
  <si>
    <t>Виробництво плит, листів, труб і профілів із пластмас</t>
  </si>
  <si>
    <t>22.22</t>
  </si>
  <si>
    <t>Виробництво тари з пластмас</t>
  </si>
  <si>
    <t>22.23</t>
  </si>
  <si>
    <t>Виробництво будівельних виробів із пластмас</t>
  </si>
  <si>
    <t>22.29</t>
  </si>
  <si>
    <t>Виробництво інших виробів із пластмас</t>
  </si>
  <si>
    <t>23</t>
  </si>
  <si>
    <t>Виробництво іншої неметалевої мінеральної продукції</t>
  </si>
  <si>
    <t>23.1</t>
  </si>
  <si>
    <t>Виробництво скла та виробів зі скла</t>
  </si>
  <si>
    <t>23.11</t>
  </si>
  <si>
    <t>Виробництво листового скла</t>
  </si>
  <si>
    <t>23.12</t>
  </si>
  <si>
    <t>Формування й оброблення листового скла</t>
  </si>
  <si>
    <t>23.13</t>
  </si>
  <si>
    <t>Виробництво порожнистого скла</t>
  </si>
  <si>
    <t>23.14</t>
  </si>
  <si>
    <t>Виробництво скловолокна</t>
  </si>
  <si>
    <t>23.19</t>
  </si>
  <si>
    <t>Виробництво й оброблення інших скляних виробів, у тому числі технічних</t>
  </si>
  <si>
    <t>23.2</t>
  </si>
  <si>
    <t>Виробництво вогнетривких виробів</t>
  </si>
  <si>
    <t>23.20</t>
  </si>
  <si>
    <t>23.3</t>
  </si>
  <si>
    <t>Виробництво будівельних матеріалів із глини</t>
  </si>
  <si>
    <t>23.31</t>
  </si>
  <si>
    <t>Виробництво керамічних плиток і плит</t>
  </si>
  <si>
    <t>23.32</t>
  </si>
  <si>
    <t>Виробництво цегли, черепиці та інших будівельних виробів із випаленої глини</t>
  </si>
  <si>
    <t>23.4</t>
  </si>
  <si>
    <t>Виробництво іншої продукції з фарфору та кераміки</t>
  </si>
  <si>
    <t>23.41</t>
  </si>
  <si>
    <t>Виробництво господарських і декоративних керамічних виробів</t>
  </si>
  <si>
    <t>23.42</t>
  </si>
  <si>
    <t>Виробництво керамічних санітарно-технічних виробів</t>
  </si>
  <si>
    <t>23.43</t>
  </si>
  <si>
    <t>Виробництво керамічних електроізоляторів та ізоляційної арматури</t>
  </si>
  <si>
    <t>23.44</t>
  </si>
  <si>
    <t>Матвієнко А.А.</t>
  </si>
  <si>
    <t>АТ "ІМЕКСБАНК"</t>
  </si>
  <si>
    <r>
      <t xml:space="preserve">Оцінчна вартість активу </t>
    </r>
    <r>
      <rPr>
        <b/>
        <sz val="11"/>
        <color indexed="8"/>
        <rFont val="Calibri"/>
        <family val="2"/>
      </rPr>
      <t xml:space="preserve">грн. </t>
    </r>
    <r>
      <rPr>
        <sz val="11"/>
        <color rgb="FF000000"/>
        <rFont val="Calibri"/>
        <family val="2"/>
      </rPr>
      <t>без ПДВ</t>
    </r>
  </si>
  <si>
    <t>2.10. Сума останього погашення</t>
  </si>
  <si>
    <t>2.11. Категорія якості кредиту відповідно до класифікації НБУ на дату оцінки</t>
  </si>
  <si>
    <t>2.12. Відмітка про знаходження права вимоги за кредитом в якості забезпечення під рефинансуванням в НБУ</t>
  </si>
  <si>
    <t>Назва банку</t>
  </si>
  <si>
    <t>Кредитний договір (№, дата)</t>
  </si>
  <si>
    <t>Тип (юр./фіз. особа)</t>
  </si>
  <si>
    <t>КВЕД</t>
  </si>
  <si>
    <t>Відмітка про розташування у Криму 
або зоні АТО</t>
  </si>
  <si>
    <t>Місцезнакходження (область, місто)</t>
  </si>
  <si>
    <t>Тип кредитного продукту:</t>
  </si>
  <si>
    <t>Загальна заборгованость (тіло,%, штрафи), грн:</t>
  </si>
  <si>
    <t>Кількість днів просрочення оплати боргу:</t>
  </si>
  <si>
    <t>Наявність поручителя</t>
  </si>
  <si>
    <t>Наявність документів кредитної справи ("так" /"ні")</t>
  </si>
  <si>
    <t>Залишок заборгованості по тілу в валюті кредиту</t>
  </si>
  <si>
    <t xml:space="preserve"> СТАН ПРЕТЕНЗІЙНО-ПОЗОВНОЇ РОБОТИ</t>
  </si>
  <si>
    <t>ЗАБЕЗПЕЧЕННЯ ЗА МАЙНОВИМИ ПРАВАМИ</t>
  </si>
  <si>
    <t>Залучення колекторів (так/ні):</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</si>
  <si>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</si>
  <si>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</si>
  <si>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</si>
  <si>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</si>
  <si>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</si>
  <si>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</si>
  <si>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Дата визнання позичальника банкрутом</t>
  </si>
  <si>
    <t>Транспортні засоби, спецтехніка</t>
  </si>
  <si>
    <t>Земельні ділянки</t>
  </si>
  <si>
    <t>Нерухомість</t>
  </si>
  <si>
    <t>Цілісний майновий комплекс</t>
  </si>
  <si>
    <t>Товари в обороті</t>
  </si>
  <si>
    <t>Обладнання</t>
  </si>
  <si>
    <t>Майнові права</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</si>
  <si>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</si>
  <si>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</si>
  <si>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</si>
  <si>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</si>
  <si>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-1,  рухоме майно - 2, товари в обороті -3, майнові права- 4, цінні папери-5)</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</si>
  <si>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</si>
  <si>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</si>
  <si>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кредитна лінія</t>
  </si>
  <si>
    <t>37613849</t>
  </si>
  <si>
    <t>58000, Чернівецька обл., місто Чернівці, ВУЛ.РУСЬКА, будинок 129</t>
  </si>
  <si>
    <t>Чернівецька обл., місто Чернівці</t>
  </si>
  <si>
    <t>ТОВ "ПЕРША АГРАРНА ГІЛЬДІЯ"</t>
  </si>
  <si>
    <t>Код КВЕД 46.21 Оптова торгівля зерном, необробленим тютюном, насінням і кормами для тварин (основний);
Код КВЕД 46.33 Оптова торгівля молочними продуктами, яйцями, харчовими оліями та жирами;
Код КВЕД 52.24 Транспортне оброблення вантажів</t>
  </si>
  <si>
    <t>корпоративні права на ТОВ "Блек сі ріелти груп", а саме 4,4953% статутного капітала,  належать майновому поручителю ТОВ "Фондова група "Форвард"</t>
  </si>
  <si>
    <t>корпоративні права на ТОВ "Блек сі ріелти груп", а саме 2,1520% статутного капітала, належать майновому поручителю АТ "Чорноморська транспортна компанія"</t>
  </si>
  <si>
    <t>корпоративні права на ТОВ "Блек сі ріелти груп", а саме 5,3023% статутного капітала, належать майновому поручителю АТ "Футбольний клуб "Чорноморец"</t>
  </si>
  <si>
    <t>30 вересня 2014 року</t>
  </si>
  <si>
    <t>Майнові права на частину грошових коштів, що випливають з Договору банківського вкладу ТОВ "Нова Хвиля" №24 («Стандарт») від 17.09.2013 року, розміщеного в АТ "ІМЕКСБАНК"</t>
  </si>
  <si>
    <t>майнові права</t>
  </si>
  <si>
    <t>ПАТ "ІМЕКСБАНК"</t>
  </si>
  <si>
    <t>ТОВ "Нова-Хвиля" (код 36155133)</t>
  </si>
  <si>
    <t>65039, м.Одеса, пр.Гагаріна, буд.12-А</t>
  </si>
  <si>
    <t>корпоративні права на ТОВ "Блек сі ріелти груп" (код 32145683), а саме 5,3023% статутного капітала, належать майновому поручителю АТ "Футбольний клуб "Чорноморец"</t>
  </si>
  <si>
    <t>АТ "Футбольний клуб "Чорноморец" (код 22449841)</t>
  </si>
  <si>
    <t>АТ "Чорноморська транспортна компанія" ( код 34221158)</t>
  </si>
  <si>
    <t>ТОВ "Фондова група "Форвард" (код 36155166)</t>
  </si>
  <si>
    <t>Майнові права за попередніми договорами (права вимоги на укладання основних договорів купівлі-продажу земельних ділянок у кількості 80 одиниць, загальною площею 392,33 га), що належать ТОВ «БІЗНЕС-РОЗВИТОК» та знаходяться за адресою: Одеська обл., Біляївський район, Августівська сільська рада</t>
  </si>
  <si>
    <t>Одеська обл., Біляївський район, Августівська сільська рада</t>
  </si>
  <si>
    <t xml:space="preserve">майнові права </t>
  </si>
  <si>
    <t>ТОВ «БІЗНЕС-РОЗВИТОК» (код 34597877)</t>
  </si>
  <si>
    <t xml:space="preserve">№ 91/13 </t>
  </si>
  <si>
    <t>* договір розірвано 22.12.2014 протоколом засідання Наглядової ради банку</t>
  </si>
  <si>
    <t>1</t>
  </si>
  <si>
    <t>майнові права, які належать майновому поручителю ТОВ "Авенсіс", що випливають з договору від 02.08.2012, укладеному між ТОВ "Південінвестсервіс" та ТОВ "Авенсіс"</t>
  </si>
  <si>
    <t>майнові права на грошові кошти, що випливають з Договору банківського вкладу № 92 "Класічний" від 03.12.2012, укладеного ТОВ "Україна" та АТ "ІМЕКСБАНК"</t>
  </si>
  <si>
    <t>* договір розірвано 11.08.2014 протоколом кредитного комітету</t>
  </si>
  <si>
    <t>майнові права, які належать майновому поручителю ТОВ "Інвестсервіскомпані", що випливають з договору від 30.08.2012, укладеному між АТ "Чорноморська транспортна компанія" та ТОВ "Інвестсервіскомпані"</t>
  </si>
  <si>
    <t>майнові права, які належать майновому поручителю ТОВ "Фондова група "Форвард", що випливають з договору від 30.08.2012, укладеному між ТОВ "Південінвестсервіс" та ТОВ "Фондова група "Форвард"</t>
  </si>
  <si>
    <t>* договір розірвано 30.07.2014 протоколом кредитного комітету</t>
  </si>
  <si>
    <t>майнові права на грошові кошти, що випливають з Договору банківського вкладу № 4 "Класічний" від 07.03.2013, укладеного ТОВ "СПРИНТЕР" та АТ "ІМЕКСБАНК"</t>
  </si>
  <si>
    <t>* договір розірвано 25.06.2014 протоколом кредитного комітету</t>
  </si>
  <si>
    <t>майнові права на грошові кошти, що випливають з Договору банківського вкладу № 18 "Зручний" від 25.04.2013, укладеного ТОВ "КУА "Чорноморець-Капітал" та АТ "ІМЕКСБАНК"</t>
  </si>
  <si>
    <t>* договір розірвано 08.01.2014 протоколом кредитного комітету</t>
  </si>
  <si>
    <t>корпоративні права на ТОВ "Блек сі ріелти груп" (код 32145683), а саме 4,7406% статутного капітала, належать майновому поручителю Клімову Л.М.</t>
  </si>
  <si>
    <t>код 1743901225</t>
  </si>
  <si>
    <t>код 36155166</t>
  </si>
  <si>
    <t>код 34221158</t>
  </si>
  <si>
    <t>код 22449841</t>
  </si>
  <si>
    <t>код 36155133</t>
  </si>
  <si>
    <t>код 34597877</t>
  </si>
  <si>
    <t>н/д</t>
  </si>
  <si>
    <t>МП У ВИГЛЯДІ ТОВ "ЛАВАНДА", ПП "АГЕНЦІЯ НЕРУХОМОСТІ "ХАДЖИБЕЙ", ТОВ "АГЕНЦІЯ "СЕРВІС ЛЮКС", ТОВ "Агробізнесгруп", ТОВ "АМІКОР", ТОВ "АТН-СЕРВІС", ТОВ "БАСЕЙН ЮГ-СЕРВІС", ТОВ "БІЗНЕС-РОЗВИТОК", ТОВ "БУГАЗ ДЕЛЮКС", ТОВ "БУДКОМПЛЕКС "ПРИМОРСЬКИЙ", ТОВ "ВАЙССЕЛЛ ГЛОБАЛ", ТОВ "ВЕТЕРАН", ТОВ "ВИРОБНИЧЕ ОБ`ЄДНАННЯ "БУДМОНТАЖ", ТОВ "Галіот", ТОВ "ГРУПБУДСЕРВІС", ТОВ "Делівер", ТОВ "КАНОПУС", ТОВ "Комерційні пропозиції", ТОВ "КОМПАНІЯ "СЕРВІС-БУД", ТОВ "КОМПАНІЯ "СІТІ-БУД", ТОВ "КОМПАНІЯ "СТРАТЕГІЯ РОЗВИТКУ", ТОВ "Конверсія", ТОВ "КОНСАЛТИНГОВА КОМПАНІЯ "ГЕОСВІТ", ТОВ "КОНСАЛТИНГОВА ФІРМА "ЛЕБІДЬ", ТОВ "КРУЇЗ ДЕЛЮКС", ТОВ "Малиновський ринок", ТОВ "МЕРЕЖА ГОТЕЛІВ ЧОРНЕ МОРЕ", ТОВ "МІДЕЛЬ", ТОВ "ПЕРСЕЙ БУД", ТОВ "ПЕРША АГРАРНА ГІЛЬДІЯ", ТОВ "ПІРАМІДА-СЕРВІС", ТОВ "Регіональна торгова компанія "Південь-Плюс", ТОВ "РЕНТА ФАРМ", ТОВ "Розважальний центр "Чорноморець", ТОВ "СЕРВІСНИЙ ЦЕНТР "ЕЛІТ", ТОВ "Спеціалізована будівельна компанія "Трансбуд", ТОВ "ТАЙЛЕР", ТОВ "ТЕСКОМБУД", ТОВ "ТЕСКОМЕКСПЕРТ", ТОВ "ТЕХНО-КОМПЛЕКС-ЛЮКС", ТОВ "Торгівля і будівництво", ТОВ "ТОРГОВА КОМПАНІЯ "АЖУР", ТОВ "Торгова компанія "КОНТРАКТ", ТОВ "ТОРГОВИЙ ДІМ "ПІВДЕНЬ", ТОВ "Торгово-будівельне агентство "Промбуд", ТОВ "ТРАНСАГЕНЦІЯ "ЛОГІСТО", ТОВ "ТРАНСБУДТЕХНОЛОГІЇ", ТОВ "Трейдоптімум", ТОВ "ТУРИСТИЧНА ФІРМА "ЧОРНЕ МОРЕ", ТОВ "УКРАЇНА", ТОВ "ФАНЗА", ТОВ "Фенікс", ТОВ "ФІНЕКОНОММАРКЕТ", ТОВ "ФОМАЛЬГАУТ", ТОВ "ФОРВАРД КО", ТОВ "ФРІЗ БУД", ТОВ "ЧОРНОМОРЕЦЬ-ТРЕЙДІНГ", ТОВ "ШЕВЧЕНКІВСЬКИЙ ДЕВЕЛОПМЕНТ", ТОВ"КОМПАНІЯ БУД-ГРАД", ТОВ "Компанія по торгівлі".</t>
  </si>
  <si>
    <t>Позовна заява № 2045/15 від 08.05.2015 розмір стягнення боргу 4486803,25 грн.</t>
  </si>
  <si>
    <t>09.06.2015 року, подана заява про збільшення розміру розміру позовних вимог: стягнути 69499043,50 грн., з яких: строкова заборгованість за кредитом - 62330940,00 грн., заборгованість за відсотками - 6388494,68 грн. та сума пені за несвоєчасно сплачені проценти - 779608,83 грн.</t>
  </si>
  <si>
    <t>(секретар) МКУА  - Федорова Г.В.,  номер тел.39-23-46</t>
  </si>
  <si>
    <t>корпоративні права на ТОВ "Блек сі ріелти груп", а саме 2,6806% статутного капітала, належать майновому поручителю Форостянову Г.В.</t>
  </si>
  <si>
    <t>Форостянов Г.В. (код 1743901225)</t>
  </si>
  <si>
    <t>так (кредитна справа містить копії документів, виїмка згідно ухвали Приморського райсуду від 28.04.2015 по справі № 522/8692/15-к)</t>
  </si>
  <si>
    <t>станом на 01.02.2018 року</t>
  </si>
  <si>
    <t>https://prozorro.sale/auction/UA-EA-2018-01-05-000081-a</t>
  </si>
  <si>
    <t>http://torgi.fg.gov.ua/sale/auc.php?ID=146085</t>
  </si>
  <si>
    <t>http://www.fg.gov.ua/not-paying/liquidation/96-imexbank/31485-asset-sell-id-146085</t>
  </si>
  <si>
    <t>http://imexbank.com.ua/ukr/news/0501182_pasport-vidkritih-torgiv-auktsionu-z-prodazhu-prav-vimogi-at-imeksbank-na-elektronnomu-majda.html</t>
  </si>
  <si>
    <t>Перша початкова восьмі торги</t>
  </si>
  <si>
    <t>https://prozorro.sale/auction/UA-EA-2017-12-26-000072-c</t>
  </si>
  <si>
    <t>http://torgi.fg.gov.ua/sale/auc.php?ID=168390</t>
  </si>
  <si>
    <t>http://www.fg.gov.ua/not-paying/liquidation/96-imexbank/30756-asset-sell-id-143799</t>
  </si>
  <si>
    <t>http://imexbank.com.ua/ukr/news/26123_pasport-vidkritih-torgiv-auktsionu-z-prodazhu-prav-vimogi-at-imeksbank-na-tov-zakupivli-jua-05.html</t>
  </si>
  <si>
    <t>Перша початкова сьомі торги</t>
  </si>
  <si>
    <t>https://prozorro.sale/auction/UA-EA-2017-12-08-000176-c</t>
  </si>
  <si>
    <t>http://torgi.fg.gov.ua/sale/auc.php?ID=139246</t>
  </si>
  <si>
    <t>http://www.fg.gov.ua/not-paying/liquidation/96-imexbank/29402-asset-sell-id-139246</t>
  </si>
  <si>
    <t>http://imexbank.com.ua/ukr/news/0812173_pasport-vidkritih-torgiv-auktsionu-z-prodazhu-prav-vimogi-at-imeksbank-na-elektronnomu-majda.html</t>
  </si>
  <si>
    <t>Перша початкова шості торги</t>
  </si>
  <si>
    <t>https://prozorro.sale/auction/UA-EA-2017-11-24-000100-c</t>
  </si>
  <si>
    <t>http://torgi.fg.gov.ua/sale/183643/</t>
  </si>
  <si>
    <t>http://www.fg.gov.ua/not-paying/liquidation/96-imexbank/28075-asset-sell-id-134520</t>
  </si>
  <si>
    <t>http://imexbank.com.ua/ukr/news/2411176_pasport-vidkritih-torgiv-auktsionu-z-prodazhu-prav-vimogi-at-imeksbank-na-elektronnomu-majda.html</t>
  </si>
  <si>
    <t>Перша початкова пяті торги</t>
  </si>
  <si>
    <t>https://prozorro.sale/auction/UA-EA-2017-11-09-000150-a</t>
  </si>
  <si>
    <t>http://torgi.fg.gov.ua/sale/183642/</t>
  </si>
  <si>
    <t>http://www.fg.gov.ua/not-paying/liquidation/96-imexbank/26416-asset-sell-id-119755</t>
  </si>
  <si>
    <t>http://imexbank.com.ua/ukr/news/0911178_pasport-vidkritih-torgiv-auktsionu-z-prodazhu-prav-vimogi-at-imeksbank-na-elektronnomu-majda.html</t>
  </si>
  <si>
    <t>Перша початкова четверті торги</t>
  </si>
  <si>
    <t>https://prozorro.sale/auction/UA-EA-2017-10-30-000141-a</t>
  </si>
  <si>
    <t>http://torgi.fg.gov.ua/sale/180851/</t>
  </si>
  <si>
    <t>http://www.fg.gov.ua/not-paying/liquidation/96-imexbank/25335-asset-sell-id-18639</t>
  </si>
  <si>
    <t>http://imexbank.com.ua/ukr/news/30101710_pasport-vidkritih-torgiv-auktsionu-z-prodazhu-prav-vimogi-at-imeksbank-na-elektronnomu-majd.html</t>
  </si>
  <si>
    <t>Перша початкова треті торги</t>
  </si>
  <si>
    <t>https://prozorro.sale/auction/UA-EA-2017-10-13-000148-a</t>
  </si>
  <si>
    <t>Не разместили</t>
  </si>
  <si>
    <t>http://www.fg.gov.ua/not-paying/liquidation/96-imexbank/23461-pasport-vidkrytykh-torhiv-auktsionu-z-prodazhu-prav-vymohy-at-delta-bank-na-elektronnomu-torhovomu-maydanchyku-tov-zakupivli-yua</t>
  </si>
  <si>
    <t>http://imexbank.com.ua/ukr/news/1310174_pasport-vidkritih-torgiv-auktsionu-z-prodazhu-prav-vimogi-at-imeksbank-na-elektronnomu-majda.html</t>
  </si>
  <si>
    <t>Перша початкова другі торги</t>
  </si>
  <si>
    <t>https://prozorro.sale/auction/search/?query=Q82642b19737&amp;source=all&amp;index=3</t>
  </si>
  <si>
    <t>http://torgi.fg.gov.ua/sale/pasport_vidkrytykh_torgiv_auktsionu_z_prodazhu_prav_vymogy_at_imeksbank_11_10_2017_13491_/</t>
  </si>
  <si>
    <t>http://www.fg.gov.ua/not-paying/liquidation/96-imexbank/22226-11102017-13491</t>
  </si>
  <si>
    <t>http://imexbank.com.ua/ukr/news/0210174_pasport-vidkritih-torgiv-auktsionu-z-prodazhu-prav-vimogi-at-imeksbank-na-elektronnomu-majda.html</t>
  </si>
  <si>
    <t>Перша початкова перші торги</t>
  </si>
  <si>
    <t>відсутні зареєстровані учасники</t>
  </si>
  <si>
    <t>Заступник начальника департаменту супроводження та реалізації активів Нестерова О.В., номер тел.   (048) 392347</t>
  </si>
  <si>
    <t xml:space="preserve"> Корпоративні права</t>
  </si>
  <si>
    <t>Форостянов Г.В. (майновий)</t>
  </si>
  <si>
    <t>ТОВ "Фондова група "Форвард" (майновий)</t>
  </si>
  <si>
    <t>АТ "Чорноморська транспортна компанія" (майновий)</t>
  </si>
  <si>
    <t>АТ "Футбольний клуб "Чорноморец" (майновий)</t>
  </si>
  <si>
    <t>ТОВ "Нова-Хвиля" (майновий)</t>
  </si>
  <si>
    <t>ТОВ «БІЗНЕС-РОЗВИТОК» (майновий)</t>
  </si>
  <si>
    <t>6.1.6.Балансова вартість на дату складання паспорту</t>
  </si>
  <si>
    <t>6.1.7. Класифікатор застави (нерухомість,  рухоме майно, товари в обороті, майнові права, цінні папери)</t>
  </si>
  <si>
    <t>6.1.8. Стислий опис застави</t>
  </si>
  <si>
    <t>6.1.9.Внесення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</si>
  <si>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6.1.10. Власник застави (Назва/ПІБ; ЄДРПОУ/ІПН)</t>
  </si>
  <si>
    <t>Забезпечують виконання кредитних договорів: 1. № 94/13 від 18.12.2013, укладеного з ТОВ "ФІНЕКОНОММАРКЕТ", 2. № 88/13 від 21.11.2013 ТОВ "ТЕСКОМБУД",3. № 33/13 від 27.03.2013 ТОВ "АТН-СЕРВІС", 4. № 16/13 від 27.02.2013 ТОВ "ЛОГІСТО", 5. № 15/13 від 27.02.2013 ТОВ "УКРАЇНА", 6.  № 68/13 від 23.08.2013 ТОВ "Розважальний центр "Чорноморець", 7. №91/13 від 25.11.2013 ТОВ "ПЕРША АГРАРНА ГІЛЬДІЯ". На позабалансовому обліку враховується сума застави у розмірі  62 855 973,96 грн</t>
  </si>
  <si>
    <t>18.06.2015р. рішенням госп. суду Одеської обл. по справі №916/1934/15 позов задоволено. Стягнуто з Товариства з обмеженою відповідальністю „Перша Аграрна Гільдія" (67632, Одеська обл., Біляївський р-н, с. Августівка, вул. Шкільна, 5-А, код - 37613849) на користь Публічного акціонерного товариства „ІМЕКСБАНК" (код - 20971504, Проспект Гагаріна, 12-А, 65039):  62330940 гривень боргу за кредитом,  6388494 гривні 68коп. боргу за відсотками та 779608 гривні 83коп. пені 
Кредитний договір не розірвано.
Господарським судом Одеської області 01.07.2015 року виданий Наказ про примусове виконання рішення суду.</t>
  </si>
  <si>
    <t>Наказ неодноразово подавався до ДВС, відкривалось ВП, припинялось, виконавчий документ повертався стягувачу в звязку з відсутністю майна боржника. Останнє поверненя 16.09.2016. Подано повторно 27.09.2016. Виконавче провадження відкрито 11.10.2016.
18.10.2017 виконавчий документ повернуто на підставі п.2 ч.1 ст.37  ЗУ "Про ВП" (відстність майна на яке можно звернути стягнення). Оригінал наказу суду знаходиться в наглядовій справі.</t>
  </si>
  <si>
    <t>ТОВ "Експертна компанія "Професіонал"</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</si>
</sst>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_-* #,##0.00\₴_-;\-* #,##0.00\₴_-;_-* \-??\₴_-;_-@_-"/>
    <numFmt numFmtId="166" formatCode="_-* #,##0.00_₴_-;\-* #,##0.00_₴_-;_-* \-??_₴_-;_-@_-"/>
    <numFmt numFmtId="167" formatCode="_-* #,##0_₴_-;\-* #,##0_₴_-;_-* \-??_₴_-;_-@_-"/>
    <numFmt numFmtId="168" formatCode="_-* #,##0_₴_-;\-* #,##0_₴_-;_-* \-_₴_-;_-@_-"/>
    <numFmt numFmtId="169" formatCode="#,##0_₴"/>
    <numFmt numFmtId="170" formatCode="dd/mm/yy"/>
    <numFmt numFmtId="171" formatCode="_-* #,##0_₴_-;\-* #,##0_₴_-;_-* &quot;-&quot;??_₴_-;_-@_-"/>
    <numFmt numFmtId="172" formatCode="[$-FC19]d\ mmmm\ yyyy\ &quot;г.&quot;"/>
    <numFmt numFmtId="173" formatCode="_-* #,##0.00_₴_-;\-* #,##0.00_₴_-;_-* &quot;-&quot;??_₴_-;_-@_-"/>
    <numFmt numFmtId="174" formatCode="#,##0.00_ ;\-#,##0.00\ "/>
    <numFmt numFmtId="175" formatCode="#,##0.00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_р_."/>
    <numFmt numFmtId="181" formatCode="[$$-C09]#,##0.00"/>
  </numFmts>
  <fonts count="67">
    <font>
      <sz val="11"/>
      <color rgb="FF000000"/>
      <name val="Calibri"/>
      <family val="2"/>
    </font>
    <font>
      <sz val="11"/>
      <color indexed="55"/>
      <name val="Calibri"/>
      <family val="2"/>
    </font>
    <font>
      <b/>
      <sz val="11"/>
      <color indexed="55"/>
      <name val="Times New Roman"/>
      <family val="1"/>
    </font>
    <font>
      <sz val="11"/>
      <color indexed="55"/>
      <name val="Times New Roman"/>
      <family val="1"/>
    </font>
    <font>
      <b/>
      <sz val="11"/>
      <name val="Times New Roman"/>
      <family val="1"/>
    </font>
    <font>
      <b/>
      <i/>
      <sz val="11"/>
      <name val="Times New Roman"/>
      <family val="1"/>
    </font>
    <font>
      <i/>
      <sz val="11"/>
      <name val="Times New Roman"/>
      <family val="1"/>
    </font>
    <font>
      <sz val="11"/>
      <name val="Times New Roman"/>
      <family val="1"/>
    </font>
    <font>
      <sz val="9"/>
      <name val="Times New Roman"/>
      <family val="1"/>
    </font>
    <font>
      <b/>
      <sz val="10.5"/>
      <name val="Times New Roman"/>
      <family val="1"/>
    </font>
    <font>
      <b/>
      <sz val="12"/>
      <color indexed="54"/>
      <name val="Calibri"/>
      <family val="2"/>
    </font>
    <font>
      <b/>
      <sz val="11"/>
      <color indexed="55"/>
      <name val="Calibri"/>
      <family val="2"/>
    </font>
    <font>
      <b/>
      <sz val="10"/>
      <color indexed="55"/>
      <name val="Calibri"/>
      <family val="2"/>
    </font>
    <font>
      <b/>
      <sz val="10"/>
      <name val="Calibri"/>
      <family val="2"/>
    </font>
    <font>
      <b/>
      <sz val="9"/>
      <color indexed="55"/>
      <name val="Calibri"/>
      <family val="2"/>
    </font>
    <font>
      <sz val="10"/>
      <color indexed="55"/>
      <name val="Calibri"/>
      <family val="2"/>
    </font>
    <font>
      <u val="single"/>
      <sz val="11"/>
      <color indexed="31"/>
      <name val="Calibri"/>
      <family val="2"/>
    </font>
    <font>
      <i/>
      <sz val="11"/>
      <color indexed="55"/>
      <name val="Calibri"/>
      <family val="2"/>
    </font>
    <font>
      <sz val="8"/>
      <color indexed="55"/>
      <name val="Times New Roman"/>
      <family val="1"/>
    </font>
    <font>
      <sz val="8"/>
      <color indexed="55"/>
      <name val="Calibri"/>
      <family val="2"/>
    </font>
    <font>
      <sz val="8"/>
      <name val="Times New Roman"/>
      <family val="1"/>
    </font>
    <font>
      <b/>
      <sz val="8"/>
      <color indexed="55"/>
      <name val="Times New Roman"/>
      <family val="1"/>
    </font>
    <font>
      <sz val="9"/>
      <color indexed="55"/>
      <name val="Times New Roman"/>
      <family val="1"/>
    </font>
    <font>
      <sz val="8"/>
      <name val="Calibri"/>
      <family val="2"/>
    </font>
    <font>
      <sz val="10"/>
      <name val="Times New Roman"/>
      <family val="1"/>
    </font>
    <font>
      <b/>
      <sz val="12"/>
      <name val="Times New Roman"/>
      <family val="1"/>
    </font>
    <font>
      <sz val="11"/>
      <color indexed="8"/>
      <name val="Calibri"/>
      <family val="2"/>
    </font>
    <font>
      <sz val="11"/>
      <color indexed="18"/>
      <name val="Times New Roman"/>
      <family val="1"/>
    </font>
    <font>
      <b/>
      <sz val="11"/>
      <color indexed="8"/>
      <name val="Calibri"/>
      <family val="2"/>
    </font>
    <font>
      <sz val="11"/>
      <color indexed="14"/>
      <name val="Calibri"/>
      <family val="2"/>
    </font>
    <font>
      <sz val="11"/>
      <color indexed="62"/>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u val="single"/>
      <sz val="11"/>
      <color indexed="1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rgb="FF000000"/>
      <name val="Times New Roman"/>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4"/>
        <bgColor indexed="64"/>
      </patternFill>
    </fill>
    <fill>
      <patternFill patternType="solid">
        <fgColor indexed="1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right/>
      <top style="thin"/>
      <bottom style="thin"/>
    </border>
    <border>
      <left>
        <color indexed="63"/>
      </left>
      <right>
        <color indexed="63"/>
      </right>
      <top>
        <color indexed="63"/>
      </top>
      <bottom style="thin"/>
    </border>
    <border>
      <left style="thin"/>
      <right style="thin"/>
      <top style="thin"/>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26" fillId="0" borderId="0">
      <alignment/>
      <protection/>
    </xf>
    <xf numFmtId="0" fontId="1"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65" fontId="0" fillId="0" borderId="0">
      <alignment/>
      <protection/>
    </xf>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5"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1" fillId="31" borderId="8" applyNumberFormat="0" applyFont="0" applyAlignment="0" applyProtection="0"/>
    <xf numFmtId="9" fontId="0" fillId="0" borderId="0">
      <alignment/>
      <protection/>
    </xf>
    <xf numFmtId="9" fontId="45"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3" fontId="45" fillId="0" borderId="0" applyFont="0" applyFill="0" applyBorder="0" applyAlignment="0" applyProtection="0"/>
    <xf numFmtId="0" fontId="63" fillId="32" borderId="0" applyNumberFormat="0" applyBorder="0" applyAlignment="0" applyProtection="0"/>
  </cellStyleXfs>
  <cellXfs count="269">
    <xf numFmtId="0" fontId="0" fillId="0" borderId="0" xfId="0" applyAlignment="1">
      <alignment/>
    </xf>
    <xf numFmtId="0" fontId="0" fillId="0" borderId="0" xfId="0" applyBorder="1" applyAlignment="1">
      <alignment/>
    </xf>
    <xf numFmtId="14" fontId="5" fillId="0" borderId="10" xfId="0" applyNumberFormat="1" applyFont="1" applyBorder="1" applyAlignment="1">
      <alignment horizontal="left" vertical="center" wrapText="1"/>
    </xf>
    <xf numFmtId="14" fontId="6" fillId="0" borderId="10" xfId="0" applyNumberFormat="1" applyFont="1" applyBorder="1" applyAlignment="1">
      <alignment horizontal="left" vertical="center" wrapText="1"/>
    </xf>
    <xf numFmtId="14" fontId="7" fillId="0" borderId="10" xfId="0" applyNumberFormat="1" applyFont="1" applyBorder="1" applyAlignment="1">
      <alignment vertical="center" wrapText="1"/>
    </xf>
    <xf numFmtId="14" fontId="7" fillId="0" borderId="10" xfId="0" applyNumberFormat="1" applyFont="1" applyBorder="1" applyAlignment="1">
      <alignment horizontal="left" vertical="center" wrapText="1"/>
    </xf>
    <xf numFmtId="14" fontId="7" fillId="0" borderId="10" xfId="0" applyNumberFormat="1" applyFont="1" applyBorder="1" applyAlignment="1" applyProtection="1">
      <alignment horizontal="left" vertical="center" wrapText="1"/>
      <protection/>
    </xf>
    <xf numFmtId="14" fontId="4" fillId="0" borderId="10" xfId="0" applyNumberFormat="1" applyFont="1" applyBorder="1" applyAlignment="1">
      <alignment vertical="center" wrapText="1"/>
    </xf>
    <xf numFmtId="0" fontId="0" fillId="0" borderId="11" xfId="0" applyBorder="1" applyAlignment="1">
      <alignment/>
    </xf>
    <xf numFmtId="0" fontId="0" fillId="0" borderId="0" xfId="0" applyAlignment="1">
      <alignment horizontal="center"/>
    </xf>
    <xf numFmtId="0" fontId="10" fillId="0" borderId="10" xfId="0" applyFont="1" applyBorder="1" applyAlignment="1" applyProtection="1">
      <alignment/>
      <protection/>
    </xf>
    <xf numFmtId="0" fontId="11" fillId="0" borderId="12" xfId="0" applyFont="1" applyBorder="1" applyAlignment="1">
      <alignment horizontal="center"/>
    </xf>
    <xf numFmtId="0" fontId="12" fillId="0" borderId="10" xfId="0" applyFont="1" applyBorder="1" applyAlignment="1" applyProtection="1">
      <alignment horizontal="left" vertical="center"/>
      <protection/>
    </xf>
    <xf numFmtId="0" fontId="0" fillId="0" borderId="13" xfId="0" applyFont="1" applyBorder="1" applyAlignment="1" applyProtection="1">
      <alignment horizontal="center" vertical="center"/>
      <protection/>
    </xf>
    <xf numFmtId="0" fontId="0" fillId="0" borderId="12" xfId="0" applyFont="1" applyBorder="1" applyAlignment="1">
      <alignment horizontal="center" vertical="center"/>
    </xf>
    <xf numFmtId="0" fontId="12" fillId="0" borderId="10" xfId="0" applyFont="1" applyBorder="1" applyAlignment="1" applyProtection="1">
      <alignment horizontal="left" vertical="center" wrapText="1"/>
      <protection/>
    </xf>
    <xf numFmtId="49" fontId="0" fillId="0" borderId="13" xfId="0" applyNumberFormat="1" applyFont="1" applyBorder="1" applyAlignment="1" applyProtection="1">
      <alignment horizontal="center" vertical="center"/>
      <protection/>
    </xf>
    <xf numFmtId="4" fontId="0" fillId="0" borderId="14" xfId="0" applyNumberFormat="1" applyBorder="1" applyAlignment="1" applyProtection="1">
      <alignment horizontal="right"/>
      <protection/>
    </xf>
    <xf numFmtId="0" fontId="0" fillId="33" borderId="0" xfId="0" applyFont="1" applyFill="1" applyAlignment="1">
      <alignment/>
    </xf>
    <xf numFmtId="167" fontId="0" fillId="0" borderId="14" xfId="0" applyNumberFormat="1" applyFont="1" applyBorder="1" applyAlignment="1" applyProtection="1">
      <alignment horizontal="right"/>
      <protection/>
    </xf>
    <xf numFmtId="0" fontId="0" fillId="0" borderId="15" xfId="0" applyBorder="1" applyAlignment="1" applyProtection="1">
      <alignment horizontal="right"/>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center" vertical="center"/>
      <protection/>
    </xf>
    <xf numFmtId="14" fontId="0" fillId="0" borderId="14" xfId="0" applyNumberFormat="1" applyFont="1" applyBorder="1" applyAlignment="1" applyProtection="1">
      <alignment horizontal="center"/>
      <protection/>
    </xf>
    <xf numFmtId="0" fontId="0" fillId="0" borderId="14" xfId="0" applyFont="1" applyBorder="1" applyAlignment="1" applyProtection="1">
      <alignment horizontal="center"/>
      <protection/>
    </xf>
    <xf numFmtId="4" fontId="0" fillId="0" borderId="10" xfId="0" applyNumberFormat="1" applyFont="1" applyBorder="1" applyAlignment="1" applyProtection="1">
      <alignment horizontal="center" wrapText="1"/>
      <protection/>
    </xf>
    <xf numFmtId="167" fontId="0" fillId="0" borderId="10" xfId="0" applyNumberFormat="1" applyFont="1" applyBorder="1" applyAlignment="1" applyProtection="1">
      <alignment horizontal="center" wrapText="1"/>
      <protection/>
    </xf>
    <xf numFmtId="9" fontId="0" fillId="0" borderId="14" xfId="0" applyNumberFormat="1" applyFont="1" applyBorder="1" applyAlignment="1" applyProtection="1">
      <alignment horizontal="center"/>
      <protection/>
    </xf>
    <xf numFmtId="0" fontId="0" fillId="0" borderId="0" xfId="0" applyFont="1" applyBorder="1" applyAlignment="1">
      <alignment horizontal="center" vertical="center"/>
    </xf>
    <xf numFmtId="0" fontId="0" fillId="0" borderId="16" xfId="0" applyBorder="1" applyAlignment="1" applyProtection="1">
      <alignment/>
      <protection/>
    </xf>
    <xf numFmtId="0" fontId="0" fillId="0" borderId="0" xfId="0" applyBorder="1" applyAlignment="1" applyProtection="1">
      <alignment/>
      <protection/>
    </xf>
    <xf numFmtId="14"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167" fontId="0" fillId="0" borderId="0" xfId="0" applyNumberFormat="1" applyFont="1" applyBorder="1" applyAlignment="1" applyProtection="1">
      <alignment horizontal="center" wrapText="1"/>
      <protection/>
    </xf>
    <xf numFmtId="9" fontId="0" fillId="0" borderId="11" xfId="0" applyNumberFormat="1" applyFont="1" applyBorder="1" applyAlignment="1" applyProtection="1">
      <alignment horizontal="center"/>
      <protection/>
    </xf>
    <xf numFmtId="0" fontId="11" fillId="0" borderId="17" xfId="0" applyFont="1" applyBorder="1" applyAlignment="1">
      <alignment horizontal="center"/>
    </xf>
    <xf numFmtId="0" fontId="15" fillId="34" borderId="18" xfId="0" applyFont="1" applyFill="1" applyBorder="1" applyAlignment="1" applyProtection="1">
      <alignment horizontal="left" vertical="center"/>
      <protection/>
    </xf>
    <xf numFmtId="0" fontId="15" fillId="34" borderId="14" xfId="0" applyFont="1" applyFill="1" applyBorder="1" applyAlignment="1" applyProtection="1">
      <alignment horizontal="left" vertical="center"/>
      <protection/>
    </xf>
    <xf numFmtId="0" fontId="12" fillId="34" borderId="10" xfId="0" applyFont="1" applyFill="1" applyBorder="1" applyAlignment="1" applyProtection="1">
      <alignment horizontal="center" wrapText="1"/>
      <protection/>
    </xf>
    <xf numFmtId="0" fontId="15" fillId="34" borderId="10" xfId="0" applyFont="1" applyFill="1" applyBorder="1" applyAlignment="1" applyProtection="1">
      <alignment/>
      <protection/>
    </xf>
    <xf numFmtId="14" fontId="0" fillId="0" borderId="10" xfId="0" applyNumberFormat="1" applyFont="1" applyBorder="1" applyAlignment="1" applyProtection="1">
      <alignment horizontal="center" vertical="center"/>
      <protection/>
    </xf>
    <xf numFmtId="0" fontId="0" fillId="0" borderId="10" xfId="0" applyFont="1" applyBorder="1" applyAlignment="1">
      <alignment horizontal="center" vertical="center"/>
    </xf>
    <xf numFmtId="4" fontId="3" fillId="0" borderId="10" xfId="0" applyNumberFormat="1" applyFont="1" applyBorder="1" applyAlignment="1" applyProtection="1">
      <alignment horizontal="right" wrapText="1"/>
      <protection locked="0"/>
    </xf>
    <xf numFmtId="169" fontId="0" fillId="0" borderId="0" xfId="0" applyNumberFormat="1" applyFont="1" applyBorder="1" applyAlignment="1" applyProtection="1">
      <alignment horizontal="right" wrapText="1"/>
      <protection locked="0"/>
    </xf>
    <xf numFmtId="0" fontId="16" fillId="35" borderId="10" xfId="0" applyFont="1" applyFill="1" applyBorder="1" applyAlignment="1" applyProtection="1">
      <alignment horizontal="center"/>
      <protection/>
    </xf>
    <xf numFmtId="0" fontId="16" fillId="0" borderId="10" xfId="0" applyFont="1" applyBorder="1" applyAlignment="1" applyProtection="1">
      <alignment horizontal="center"/>
      <protection/>
    </xf>
    <xf numFmtId="169" fontId="0" fillId="0" borderId="10" xfId="0" applyNumberFormat="1" applyFont="1" applyBorder="1" applyAlignment="1" applyProtection="1">
      <alignment horizontal="right" wrapText="1"/>
      <protection locked="0"/>
    </xf>
    <xf numFmtId="4" fontId="3" fillId="0" borderId="10" xfId="0" applyNumberFormat="1" applyFont="1" applyBorder="1" applyAlignment="1" applyProtection="1">
      <alignment horizontal="right" wrapText="1"/>
      <protection locked="0"/>
    </xf>
    <xf numFmtId="49" fontId="0" fillId="0" borderId="10" xfId="0" applyNumberFormat="1" applyFont="1" applyBorder="1" applyAlignment="1" applyProtection="1">
      <alignment horizontal="center" vertical="center"/>
      <protection/>
    </xf>
    <xf numFmtId="169" fontId="0" fillId="0" borderId="10" xfId="0" applyNumberFormat="1" applyBorder="1" applyAlignment="1" applyProtection="1">
      <alignment horizontal="right" wrapText="1"/>
      <protection locked="0"/>
    </xf>
    <xf numFmtId="169" fontId="17" fillId="0" borderId="10" xfId="0" applyNumberFormat="1" applyFont="1" applyBorder="1" applyAlignment="1" applyProtection="1">
      <alignment horizontal="right" wrapText="1"/>
      <protection locked="0"/>
    </xf>
    <xf numFmtId="4" fontId="11" fillId="0" borderId="10" xfId="0" applyNumberFormat="1" applyFont="1" applyBorder="1" applyAlignment="1">
      <alignment horizontal="right" wrapText="1"/>
    </xf>
    <xf numFmtId="0" fontId="0" fillId="35" borderId="13" xfId="0" applyFill="1" applyBorder="1" applyAlignment="1">
      <alignment/>
    </xf>
    <xf numFmtId="0" fontId="0" fillId="35" borderId="14" xfId="0" applyFill="1" applyBorder="1" applyAlignment="1">
      <alignment/>
    </xf>
    <xf numFmtId="0" fontId="2" fillId="0" borderId="10" xfId="0" applyFont="1" applyBorder="1" applyAlignment="1">
      <alignment horizontal="left"/>
    </xf>
    <xf numFmtId="0" fontId="18" fillId="0" borderId="10" xfId="0" applyFont="1" applyBorder="1" applyAlignment="1">
      <alignment horizontal="left" vertical="center" wrapText="1"/>
    </xf>
    <xf numFmtId="0" fontId="19" fillId="0" borderId="10" xfId="0" applyFont="1" applyBorder="1" applyAlignment="1">
      <alignment wrapText="1"/>
    </xf>
    <xf numFmtId="170" fontId="19" fillId="0" borderId="10" xfId="0" applyNumberFormat="1" applyFont="1" applyBorder="1" applyAlignment="1">
      <alignment wrapText="1"/>
    </xf>
    <xf numFmtId="0" fontId="18" fillId="0" borderId="10" xfId="0" applyFont="1" applyBorder="1" applyAlignment="1">
      <alignment vertical="center" wrapText="1"/>
    </xf>
    <xf numFmtId="4" fontId="19" fillId="0" borderId="10" xfId="0" applyNumberFormat="1" applyFont="1" applyBorder="1" applyAlignment="1">
      <alignment wrapText="1"/>
    </xf>
    <xf numFmtId="168" fontId="19" fillId="0" borderId="10" xfId="0" applyNumberFormat="1" applyFont="1" applyBorder="1" applyAlignment="1">
      <alignment wrapText="1"/>
    </xf>
    <xf numFmtId="14" fontId="19" fillId="0" borderId="10" xfId="0" applyNumberFormat="1" applyFont="1" applyBorder="1" applyAlignment="1">
      <alignment wrapText="1"/>
    </xf>
    <xf numFmtId="0" fontId="20" fillId="0" borderId="10" xfId="0" applyFont="1" applyBorder="1" applyAlignment="1">
      <alignment vertical="center" wrapText="1"/>
    </xf>
    <xf numFmtId="0" fontId="0" fillId="0" borderId="0" xfId="0" applyAlignment="1">
      <alignment wrapText="1"/>
    </xf>
    <xf numFmtId="0" fontId="21" fillId="34" borderId="10" xfId="0" applyFont="1" applyFill="1" applyBorder="1" applyAlignment="1">
      <alignment vertical="center" wrapText="1"/>
    </xf>
    <xf numFmtId="0" fontId="19" fillId="0" borderId="10" xfId="0" applyFont="1" applyBorder="1" applyAlignment="1">
      <alignment/>
    </xf>
    <xf numFmtId="170" fontId="19" fillId="0" borderId="10" xfId="0" applyNumberFormat="1" applyFont="1" applyBorder="1" applyAlignment="1">
      <alignment/>
    </xf>
    <xf numFmtId="168" fontId="19" fillId="0" borderId="10" xfId="0" applyNumberFormat="1" applyFont="1" applyBorder="1" applyAlignment="1">
      <alignment/>
    </xf>
    <xf numFmtId="1" fontId="22" fillId="0" borderId="0" xfId="0" applyNumberFormat="1" applyFont="1" applyAlignment="1">
      <alignment/>
    </xf>
    <xf numFmtId="14" fontId="4" fillId="0" borderId="10" xfId="0" applyNumberFormat="1" applyFont="1" applyBorder="1" applyAlignment="1">
      <alignment horizontal="left" vertical="center" wrapText="1"/>
    </xf>
    <xf numFmtId="14" fontId="7" fillId="0" borderId="10" xfId="0" applyNumberFormat="1" applyFont="1" applyBorder="1" applyAlignment="1">
      <alignment horizontal="center" vertical="center" wrapText="1"/>
    </xf>
    <xf numFmtId="14" fontId="6" fillId="0" borderId="10" xfId="0" applyNumberFormat="1" applyFont="1" applyBorder="1" applyAlignment="1">
      <alignment/>
    </xf>
    <xf numFmtId="14" fontId="4" fillId="0" borderId="10" xfId="0" applyNumberFormat="1" applyFont="1" applyBorder="1" applyAlignment="1">
      <alignment horizontal="center" vertical="center" wrapText="1"/>
    </xf>
    <xf numFmtId="14" fontId="5" fillId="0" borderId="10" xfId="0" applyNumberFormat="1" applyFont="1" applyBorder="1" applyAlignment="1">
      <alignment/>
    </xf>
    <xf numFmtId="14" fontId="24" fillId="0" borderId="10" xfId="0" applyNumberFormat="1" applyFont="1" applyBorder="1" applyAlignment="1">
      <alignment horizontal="center" wrapText="1"/>
    </xf>
    <xf numFmtId="14" fontId="24" fillId="0" borderId="10" xfId="0" applyNumberFormat="1" applyFont="1" applyBorder="1" applyAlignment="1">
      <alignment horizontal="right" vertical="center" wrapText="1"/>
    </xf>
    <xf numFmtId="3" fontId="24" fillId="0" borderId="10" xfId="0" applyNumberFormat="1" applyFont="1" applyBorder="1" applyAlignment="1">
      <alignment horizontal="right" vertical="center" wrapText="1"/>
    </xf>
    <xf numFmtId="0" fontId="4" fillId="0" borderId="0" xfId="0" applyFont="1" applyAlignment="1">
      <alignment horizontal="right" vertical="center" wrapText="1"/>
    </xf>
    <xf numFmtId="0" fontId="4" fillId="0" borderId="10" xfId="0" applyFont="1" applyFill="1" applyBorder="1" applyAlignment="1">
      <alignment horizontal="left" vertical="center" wrapText="1"/>
    </xf>
    <xf numFmtId="14"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protection/>
    </xf>
    <xf numFmtId="0" fontId="11" fillId="0" borderId="10" xfId="0" applyFont="1" applyFill="1" applyBorder="1" applyAlignment="1">
      <alignment vertical="center"/>
    </xf>
    <xf numFmtId="171" fontId="11" fillId="0" borderId="10" xfId="64" applyNumberFormat="1" applyFont="1" applyFill="1" applyBorder="1" applyAlignment="1" applyProtection="1">
      <alignment horizontal="center" vertical="center" wrapText="1"/>
      <protection/>
    </xf>
    <xf numFmtId="14" fontId="1" fillId="0" borderId="10" xfId="64" applyNumberFormat="1" applyFont="1" applyFill="1" applyBorder="1" applyAlignment="1" applyProtection="1">
      <alignment horizontal="center" vertical="center" wrapText="1"/>
      <protection/>
    </xf>
    <xf numFmtId="0" fontId="0" fillId="0" borderId="10" xfId="0" applyFont="1" applyFill="1" applyBorder="1" applyAlignment="1">
      <alignment vertical="center"/>
    </xf>
    <xf numFmtId="4" fontId="0" fillId="0" borderId="10" xfId="0" applyNumberFormat="1" applyFill="1" applyBorder="1" applyAlignment="1">
      <alignment horizontal="center" vertical="center"/>
    </xf>
    <xf numFmtId="4" fontId="7" fillId="0" borderId="10" xfId="0" applyNumberFormat="1"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49" fontId="0" fillId="0" borderId="10" xfId="0" applyNumberFormat="1" applyFill="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4" fontId="7" fillId="0" borderId="10" xfId="0" applyNumberFormat="1" applyFont="1" applyBorder="1" applyAlignment="1">
      <alignment horizontal="center" vertical="center" wrapText="1"/>
    </xf>
    <xf numFmtId="14" fontId="7" fillId="0" borderId="10" xfId="0" applyNumberFormat="1" applyFont="1" applyBorder="1" applyAlignment="1">
      <alignment horizontal="center"/>
    </xf>
    <xf numFmtId="49" fontId="7" fillId="0" borderId="10" xfId="34" applyNumberFormat="1" applyFont="1" applyBorder="1" applyAlignment="1">
      <alignment horizontal="center" vertical="center" wrapText="1"/>
      <protection/>
    </xf>
    <xf numFmtId="4" fontId="7" fillId="0" borderId="10" xfId="0" applyNumberFormat="1" applyFont="1" applyBorder="1" applyAlignment="1">
      <alignment horizontal="center" vertical="center"/>
    </xf>
    <xf numFmtId="14" fontId="7" fillId="0" borderId="10" xfId="0" applyNumberFormat="1" applyFont="1" applyBorder="1" applyAlignment="1">
      <alignment/>
    </xf>
    <xf numFmtId="4" fontId="7" fillId="0" borderId="10" xfId="0" applyNumberFormat="1" applyFont="1" applyBorder="1" applyAlignment="1">
      <alignment horizontal="center"/>
    </xf>
    <xf numFmtId="14" fontId="7" fillId="0" borderId="10" xfId="0" applyNumberFormat="1" applyFont="1" applyBorder="1" applyAlignment="1">
      <alignment horizontal="center" wrapText="1"/>
    </xf>
    <xf numFmtId="14" fontId="7" fillId="0" borderId="10" xfId="0" applyNumberFormat="1" applyFont="1" applyBorder="1" applyAlignment="1">
      <alignment wrapText="1"/>
    </xf>
    <xf numFmtId="14" fontId="7" fillId="0" borderId="0" xfId="0" applyNumberFormat="1" applyFont="1" applyAlignment="1">
      <alignment/>
    </xf>
    <xf numFmtId="4" fontId="0" fillId="0" borderId="0" xfId="0" applyNumberFormat="1" applyFont="1" applyBorder="1" applyAlignment="1" applyProtection="1">
      <alignment horizontal="right" wrapText="1"/>
      <protection locked="0"/>
    </xf>
    <xf numFmtId="0" fontId="7" fillId="0" borderId="10" xfId="0" applyNumberFormat="1" applyFont="1" applyBorder="1" applyAlignment="1">
      <alignment horizontal="center" vertical="top" wrapText="1"/>
    </xf>
    <xf numFmtId="14" fontId="7" fillId="0" borderId="10" xfId="0" applyNumberFormat="1" applyFont="1" applyBorder="1" applyAlignment="1">
      <alignment horizontal="center" vertical="top" wrapText="1"/>
    </xf>
    <xf numFmtId="49" fontId="7" fillId="0" borderId="10" xfId="0" applyNumberFormat="1" applyFont="1" applyFill="1" applyBorder="1" applyAlignment="1">
      <alignment horizontal="center"/>
    </xf>
    <xf numFmtId="14" fontId="7" fillId="0" borderId="10" xfId="0" applyNumberFormat="1" applyFont="1" applyFill="1" applyBorder="1" applyAlignment="1">
      <alignment horizontal="center"/>
    </xf>
    <xf numFmtId="14" fontId="3" fillId="0" borderId="10" xfId="0" applyNumberFormat="1" applyFont="1" applyFill="1" applyBorder="1" applyAlignment="1">
      <alignment horizontal="center" wrapText="1"/>
    </xf>
    <xf numFmtId="14" fontId="3" fillId="0" borderId="10" xfId="0" applyNumberFormat="1" applyFont="1" applyFill="1" applyBorder="1" applyAlignment="1">
      <alignment horizontal="center" wrapText="1" shrinkToFit="1"/>
    </xf>
    <xf numFmtId="14" fontId="24" fillId="0" borderId="10" xfId="0" applyNumberFormat="1" applyFont="1" applyFill="1" applyBorder="1" applyAlignment="1">
      <alignment horizontal="center" wrapText="1" shrinkToFit="1"/>
    </xf>
    <xf numFmtId="14" fontId="7"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left" vertical="center" wrapText="1"/>
    </xf>
    <xf numFmtId="166" fontId="7" fillId="0" borderId="10" xfId="45" applyNumberFormat="1" applyFont="1" applyFill="1" applyBorder="1" applyAlignment="1" applyProtection="1">
      <alignment horizontal="center" vertical="center"/>
      <protection/>
    </xf>
    <xf numFmtId="14" fontId="7" fillId="0" borderId="10" xfId="0" applyNumberFormat="1" applyFont="1" applyFill="1" applyBorder="1" applyAlignment="1">
      <alignment horizontal="left" vertical="center" wrapText="1"/>
    </xf>
    <xf numFmtId="14" fontId="7" fillId="0" borderId="10" xfId="0" applyNumberFormat="1" applyFont="1" applyFill="1" applyBorder="1" applyAlignment="1">
      <alignment vertical="center" wrapText="1"/>
    </xf>
    <xf numFmtId="14" fontId="7" fillId="0" borderId="10" xfId="0" applyNumberFormat="1" applyFont="1" applyFill="1" applyBorder="1" applyAlignment="1">
      <alignment horizontal="center" wrapText="1"/>
    </xf>
    <xf numFmtId="14" fontId="7" fillId="36" borderId="10" xfId="0" applyNumberFormat="1" applyFont="1" applyFill="1" applyBorder="1" applyAlignment="1">
      <alignment horizontal="center" vertical="center"/>
    </xf>
    <xf numFmtId="4" fontId="7" fillId="36" borderId="10" xfId="0" applyNumberFormat="1" applyFont="1" applyFill="1" applyBorder="1" applyAlignment="1" applyProtection="1">
      <alignment horizontal="center" vertical="center" wrapText="1"/>
      <protection/>
    </xf>
    <xf numFmtId="0" fontId="45" fillId="0" borderId="0" xfId="55">
      <alignment/>
      <protection/>
    </xf>
    <xf numFmtId="0" fontId="45" fillId="0" borderId="10" xfId="55" applyBorder="1">
      <alignment/>
      <protection/>
    </xf>
    <xf numFmtId="171" fontId="45" fillId="0" borderId="10" xfId="66" applyNumberFormat="1" applyFont="1" applyBorder="1" applyAlignment="1">
      <alignment/>
    </xf>
    <xf numFmtId="9" fontId="45" fillId="0" borderId="10" xfId="61" applyFont="1" applyBorder="1" applyAlignment="1">
      <alignment/>
    </xf>
    <xf numFmtId="14" fontId="45" fillId="0" borderId="10" xfId="55" applyNumberFormat="1" applyBorder="1">
      <alignment/>
      <protection/>
    </xf>
    <xf numFmtId="174" fontId="45" fillId="0" borderId="10" xfId="66" applyNumberFormat="1" applyFont="1" applyBorder="1" applyAlignment="1">
      <alignment/>
    </xf>
    <xf numFmtId="175" fontId="45" fillId="0" borderId="10" xfId="55" applyNumberFormat="1" applyBorder="1" applyAlignment="1">
      <alignment horizontal="right" wrapText="1"/>
      <protection/>
    </xf>
    <xf numFmtId="14" fontId="45" fillId="0" borderId="10" xfId="55" applyNumberFormat="1" applyBorder="1" applyAlignment="1">
      <alignment horizontal="right" wrapText="1"/>
      <protection/>
    </xf>
    <xf numFmtId="0" fontId="45" fillId="0" borderId="10" xfId="55" applyBorder="1" applyAlignment="1">
      <alignment horizontal="right" wrapText="1"/>
      <protection/>
    </xf>
    <xf numFmtId="0" fontId="64" fillId="0" borderId="10" xfId="55" applyFont="1" applyBorder="1">
      <alignment/>
      <protection/>
    </xf>
    <xf numFmtId="14" fontId="4" fillId="0" borderId="10" xfId="0" applyNumberFormat="1" applyFont="1" applyBorder="1" applyAlignment="1">
      <alignment horizontal="left"/>
    </xf>
    <xf numFmtId="167" fontId="7" fillId="0" borderId="10" xfId="0" applyNumberFormat="1" applyFont="1" applyBorder="1" applyAlignment="1" applyProtection="1">
      <alignment horizontal="center" vertical="center" wrapText="1"/>
      <protection/>
    </xf>
    <xf numFmtId="167" fontId="7" fillId="0" borderId="10" xfId="0" applyNumberFormat="1" applyFont="1" applyBorder="1" applyAlignment="1" applyProtection="1">
      <alignment vertical="center" wrapText="1"/>
      <protection/>
    </xf>
    <xf numFmtId="14" fontId="4" fillId="0" borderId="10" xfId="0" applyNumberFormat="1" applyFont="1" applyFill="1" applyBorder="1" applyAlignment="1">
      <alignment vertical="center" wrapText="1"/>
    </xf>
    <xf numFmtId="167" fontId="7" fillId="36" borderId="10" xfId="0" applyNumberFormat="1" applyFont="1" applyFill="1" applyBorder="1" applyAlignment="1" applyProtection="1">
      <alignment horizontal="center" vertical="center"/>
      <protection/>
    </xf>
    <xf numFmtId="14" fontId="4" fillId="0" borderId="10" xfId="0" applyNumberFormat="1" applyFont="1" applyBorder="1" applyAlignment="1">
      <alignment horizontal="right" vertical="center" wrapText="1"/>
    </xf>
    <xf numFmtId="14" fontId="4" fillId="0" borderId="10" xfId="0" applyNumberFormat="1" applyFont="1" applyFill="1" applyBorder="1" applyAlignment="1">
      <alignment horizontal="left" vertical="center" wrapText="1"/>
    </xf>
    <xf numFmtId="14" fontId="4" fillId="0" borderId="10" xfId="0" applyNumberFormat="1" applyFont="1" applyFill="1" applyBorder="1" applyAlignment="1">
      <alignment/>
    </xf>
    <xf numFmtId="49" fontId="7" fillId="0" borderId="10" xfId="34" applyNumberFormat="1" applyFont="1" applyFill="1" applyBorder="1" applyAlignment="1">
      <alignment horizontal="center" vertical="center" wrapText="1"/>
      <protection/>
    </xf>
    <xf numFmtId="14" fontId="7" fillId="0" borderId="10" xfId="34" applyNumberFormat="1" applyFont="1" applyFill="1" applyBorder="1" applyAlignment="1">
      <alignment horizontal="center" vertical="center" wrapText="1"/>
      <protection/>
    </xf>
    <xf numFmtId="14" fontId="4" fillId="0" borderId="10" xfId="0" applyNumberFormat="1" applyFont="1" applyFill="1" applyBorder="1" applyAlignment="1">
      <alignment wrapText="1"/>
    </xf>
    <xf numFmtId="14" fontId="4" fillId="0" borderId="10" xfId="0" applyNumberFormat="1" applyFont="1" applyFill="1" applyBorder="1" applyAlignment="1">
      <alignment horizontal="left" wrapText="1"/>
    </xf>
    <xf numFmtId="49" fontId="7"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wrapText="1"/>
    </xf>
    <xf numFmtId="1" fontId="7" fillId="0" borderId="10" xfId="0" applyNumberFormat="1" applyFont="1" applyFill="1" applyBorder="1" applyAlignment="1" applyProtection="1">
      <alignment horizontal="center" vertical="center" wrapText="1"/>
      <protection/>
    </xf>
    <xf numFmtId="10" fontId="7" fillId="0" borderId="10"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66" fontId="7" fillId="0" borderId="10" xfId="45"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49" fontId="7" fillId="0" borderId="10" xfId="0" applyNumberFormat="1" applyFont="1" applyFill="1" applyBorder="1" applyAlignment="1">
      <alignment horizontal="center" wrapText="1"/>
    </xf>
    <xf numFmtId="4" fontId="3" fillId="36" borderId="10" xfId="0" applyNumberFormat="1" applyFont="1" applyFill="1" applyBorder="1" applyAlignment="1">
      <alignment horizontal="center" vertical="center" wrapText="1"/>
    </xf>
    <xf numFmtId="4" fontId="7" fillId="0" borderId="10" xfId="0" applyNumberFormat="1" applyFont="1" applyBorder="1" applyAlignment="1">
      <alignment horizontal="center" wrapText="1"/>
    </xf>
    <xf numFmtId="49" fontId="7" fillId="0" borderId="10" xfId="0" applyNumberFormat="1" applyFont="1" applyBorder="1" applyAlignment="1">
      <alignment horizontal="center" wrapText="1"/>
    </xf>
    <xf numFmtId="167" fontId="7" fillId="36" borderId="10" xfId="0" applyNumberFormat="1" applyFont="1" applyFill="1" applyBorder="1" applyAlignment="1" applyProtection="1">
      <alignment horizontal="center" vertical="center" wrapText="1"/>
      <protection/>
    </xf>
    <xf numFmtId="14" fontId="7" fillId="0" borderId="0" xfId="0" applyNumberFormat="1" applyFont="1" applyAlignment="1">
      <alignment wrapText="1"/>
    </xf>
    <xf numFmtId="4" fontId="24" fillId="0" borderId="10" xfId="0" applyNumberFormat="1" applyFont="1" applyBorder="1" applyAlignment="1">
      <alignment horizontal="right" vertical="center" wrapText="1"/>
    </xf>
    <xf numFmtId="4" fontId="7" fillId="0" borderId="10" xfId="0" applyNumberFormat="1" applyFont="1" applyBorder="1" applyAlignment="1">
      <alignment wrapText="1"/>
    </xf>
    <xf numFmtId="181" fontId="7" fillId="0" borderId="10" xfId="0" applyNumberFormat="1" applyFont="1" applyBorder="1" applyAlignment="1">
      <alignment horizontal="center"/>
    </xf>
    <xf numFmtId="14" fontId="7" fillId="0" borderId="13" xfId="0" applyNumberFormat="1" applyFont="1" applyBorder="1" applyAlignment="1">
      <alignment horizontal="center" wrapText="1"/>
    </xf>
    <xf numFmtId="4" fontId="7" fillId="0" borderId="13" xfId="0" applyNumberFormat="1" applyFont="1" applyBorder="1" applyAlignment="1">
      <alignment horizontal="center"/>
    </xf>
    <xf numFmtId="14" fontId="7" fillId="0" borderId="13" xfId="0" applyNumberFormat="1" applyFont="1" applyFill="1" applyBorder="1" applyAlignment="1">
      <alignment horizontal="center" vertical="center" wrapText="1"/>
    </xf>
    <xf numFmtId="14" fontId="7" fillId="0" borderId="13" xfId="0" applyNumberFormat="1" applyFont="1" applyBorder="1" applyAlignment="1">
      <alignment horizontal="center"/>
    </xf>
    <xf numFmtId="14" fontId="7" fillId="0" borderId="13" xfId="0" applyNumberFormat="1" applyFont="1" applyBorder="1" applyAlignment="1">
      <alignment horizontal="center" vertical="center" wrapText="1"/>
    </xf>
    <xf numFmtId="0" fontId="7" fillId="0" borderId="10" xfId="0" applyNumberFormat="1" applyFont="1" applyFill="1" applyBorder="1" applyAlignment="1">
      <alignment horizontal="center" wrapText="1"/>
    </xf>
    <xf numFmtId="0" fontId="7" fillId="0" borderId="10" xfId="0" applyNumberFormat="1" applyFont="1" applyFill="1" applyBorder="1" applyAlignment="1">
      <alignment horizontal="center"/>
    </xf>
    <xf numFmtId="0" fontId="0" fillId="0" borderId="10" xfId="0" applyNumberFormat="1" applyFont="1" applyBorder="1" applyAlignment="1" applyProtection="1">
      <alignment horizontal="center" vertical="center"/>
      <protection/>
    </xf>
    <xf numFmtId="10" fontId="0" fillId="0" borderId="14" xfId="0" applyNumberFormat="1" applyFont="1" applyBorder="1" applyAlignment="1" applyProtection="1">
      <alignment horizontal="center"/>
      <protection/>
    </xf>
    <xf numFmtId="174" fontId="19" fillId="0" borderId="10" xfId="0" applyNumberFormat="1" applyFont="1" applyBorder="1" applyAlignment="1">
      <alignment wrapText="1"/>
    </xf>
    <xf numFmtId="0" fontId="19" fillId="0" borderId="10" xfId="0" applyNumberFormat="1" applyFont="1" applyBorder="1" applyAlignment="1">
      <alignment/>
    </xf>
    <xf numFmtId="14" fontId="7" fillId="0" borderId="0" xfId="0" applyNumberFormat="1" applyFont="1" applyFill="1" applyBorder="1" applyAlignment="1">
      <alignment horizontal="left" vertical="top" wrapText="1" readingOrder="1"/>
    </xf>
    <xf numFmtId="14" fontId="65" fillId="0" borderId="0" xfId="0" applyNumberFormat="1" applyFont="1" applyFill="1" applyBorder="1" applyAlignment="1">
      <alignment horizontal="left" vertical="top" wrapText="1"/>
    </xf>
    <xf numFmtId="0" fontId="64" fillId="0" borderId="10" xfId="55" applyFont="1" applyBorder="1" applyAlignment="1">
      <alignment wrapText="1"/>
      <protection/>
    </xf>
    <xf numFmtId="171" fontId="45" fillId="0" borderId="10" xfId="66" applyNumberFormat="1" applyFont="1" applyBorder="1" applyAlignment="1">
      <alignment horizontal="center"/>
    </xf>
    <xf numFmtId="9" fontId="45" fillId="0" borderId="10" xfId="61" applyFont="1" applyBorder="1" applyAlignment="1">
      <alignment horizontal="center"/>
    </xf>
    <xf numFmtId="4" fontId="7" fillId="0" borderId="14" xfId="0" applyNumberFormat="1" applyFont="1" applyFill="1" applyBorder="1" applyAlignment="1" applyProtection="1">
      <alignment vertical="center" wrapText="1"/>
      <protection/>
    </xf>
    <xf numFmtId="4" fontId="7" fillId="0" borderId="13" xfId="0" applyNumberFormat="1" applyFont="1" applyFill="1" applyBorder="1" applyAlignment="1" applyProtection="1">
      <alignment horizontal="right" vertical="center" wrapText="1"/>
      <protection/>
    </xf>
    <xf numFmtId="14" fontId="7" fillId="0" borderId="0" xfId="0" applyNumberFormat="1" applyFont="1" applyAlignment="1">
      <alignment horizontal="right" wrapText="1"/>
    </xf>
    <xf numFmtId="0" fontId="7" fillId="0" borderId="0" xfId="0" applyFont="1" applyAlignment="1">
      <alignment/>
    </xf>
    <xf numFmtId="14" fontId="7" fillId="0" borderId="0" xfId="0" applyNumberFormat="1" applyFont="1" applyBorder="1" applyAlignment="1">
      <alignment/>
    </xf>
    <xf numFmtId="0" fontId="7" fillId="0" borderId="0" xfId="0" applyFont="1" applyBorder="1" applyAlignment="1">
      <alignment/>
    </xf>
    <xf numFmtId="0" fontId="18" fillId="0" borderId="0" xfId="0" applyFont="1" applyAlignment="1">
      <alignment/>
    </xf>
    <xf numFmtId="14" fontId="7" fillId="36" borderId="0" xfId="0" applyNumberFormat="1" applyFont="1" applyFill="1" applyAlignment="1">
      <alignment/>
    </xf>
    <xf numFmtId="180" fontId="7" fillId="0" borderId="0" xfId="0" applyNumberFormat="1" applyFont="1" applyAlignment="1">
      <alignment/>
    </xf>
    <xf numFmtId="4" fontId="65" fillId="0" borderId="10" xfId="0" applyNumberFormat="1" applyFont="1" applyBorder="1" applyAlignment="1">
      <alignment horizontal="center"/>
    </xf>
    <xf numFmtId="14" fontId="7" fillId="0" borderId="0" xfId="0" applyNumberFormat="1" applyFont="1" applyFill="1" applyAlignment="1">
      <alignment/>
    </xf>
    <xf numFmtId="0" fontId="7" fillId="0" borderId="0" xfId="0" applyFont="1" applyFill="1" applyAlignment="1">
      <alignment/>
    </xf>
    <xf numFmtId="14" fontId="7" fillId="0" borderId="10" xfId="0" applyNumberFormat="1" applyFont="1" applyFill="1" applyBorder="1" applyAlignment="1">
      <alignment/>
    </xf>
    <xf numFmtId="14" fontId="7" fillId="0" borderId="0" xfId="0" applyNumberFormat="1" applyFont="1" applyFill="1" applyBorder="1" applyAlignment="1">
      <alignment/>
    </xf>
    <xf numFmtId="0" fontId="7" fillId="0" borderId="0" xfId="0" applyFont="1" applyFill="1" applyBorder="1" applyAlignment="1">
      <alignment/>
    </xf>
    <xf numFmtId="14" fontId="4" fillId="0" borderId="10" xfId="0" applyNumberFormat="1" applyFont="1" applyBorder="1" applyAlignment="1">
      <alignment wrapText="1"/>
    </xf>
    <xf numFmtId="0" fontId="7" fillId="0" borderId="10" xfId="0" applyFont="1" applyBorder="1" applyAlignment="1">
      <alignment/>
    </xf>
    <xf numFmtId="14" fontId="7" fillId="0" borderId="13" xfId="0" applyNumberFormat="1" applyFont="1" applyBorder="1" applyAlignment="1">
      <alignment/>
    </xf>
    <xf numFmtId="14" fontId="7" fillId="0" borderId="13" xfId="0" applyNumberFormat="1" applyFont="1" applyBorder="1" applyAlignment="1">
      <alignment wrapText="1"/>
    </xf>
    <xf numFmtId="0" fontId="7" fillId="0" borderId="10" xfId="0" applyFont="1" applyBorder="1" applyAlignment="1">
      <alignment wrapText="1"/>
    </xf>
    <xf numFmtId="0" fontId="7" fillId="0" borderId="0" xfId="0" applyFont="1" applyAlignment="1">
      <alignment wrapText="1"/>
    </xf>
    <xf numFmtId="0" fontId="7" fillId="0" borderId="0" xfId="0" applyFont="1" applyAlignment="1">
      <alignment horizontal="left" vertical="top"/>
    </xf>
    <xf numFmtId="4" fontId="65" fillId="0" borderId="10" xfId="0" applyNumberFormat="1" applyFont="1" applyFill="1" applyBorder="1" applyAlignment="1">
      <alignment vertical="center"/>
    </xf>
    <xf numFmtId="4" fontId="65" fillId="0" borderId="14" xfId="0" applyNumberFormat="1" applyFont="1" applyFill="1" applyBorder="1" applyAlignment="1">
      <alignment vertical="center"/>
    </xf>
    <xf numFmtId="14" fontId="7" fillId="0" borderId="14" xfId="0" applyNumberFormat="1" applyFont="1" applyBorder="1" applyAlignment="1">
      <alignment wrapText="1"/>
    </xf>
    <xf numFmtId="0" fontId="65" fillId="0" borderId="10" xfId="0" applyFont="1" applyFill="1" applyBorder="1" applyAlignment="1">
      <alignment horizontal="center" vertical="center" wrapText="1"/>
    </xf>
    <xf numFmtId="0" fontId="65" fillId="0" borderId="14" xfId="0" applyFont="1" applyFill="1" applyBorder="1" applyAlignment="1">
      <alignment horizontal="center" vertical="center" wrapText="1"/>
    </xf>
    <xf numFmtId="4" fontId="7" fillId="0" borderId="10" xfId="0" applyNumberFormat="1" applyFont="1" applyBorder="1" applyAlignment="1">
      <alignment/>
    </xf>
    <xf numFmtId="14" fontId="7" fillId="0" borderId="10" xfId="0" applyNumberFormat="1" applyFont="1" applyBorder="1" applyAlignment="1">
      <alignment horizontal="center" vertical="center"/>
    </xf>
    <xf numFmtId="4" fontId="7" fillId="0" borderId="14" xfId="0" applyNumberFormat="1" applyFont="1" applyBorder="1" applyAlignment="1" applyProtection="1">
      <alignment horizontal="center" vertical="center" wrapText="1"/>
      <protection/>
    </xf>
    <xf numFmtId="167" fontId="7" fillId="0" borderId="0" xfId="0" applyNumberFormat="1" applyFont="1" applyBorder="1" applyAlignment="1" applyProtection="1">
      <alignment horizontal="center" vertical="center" wrapText="1"/>
      <protection/>
    </xf>
    <xf numFmtId="4" fontId="7" fillId="0" borderId="0" xfId="0" applyNumberFormat="1" applyFont="1" applyBorder="1" applyAlignment="1" applyProtection="1">
      <alignment horizontal="center" vertical="center" wrapText="1"/>
      <protection/>
    </xf>
    <xf numFmtId="14" fontId="7" fillId="0" borderId="0" xfId="0" applyNumberFormat="1" applyFont="1" applyFill="1" applyBorder="1" applyAlignment="1">
      <alignment horizontal="center" vertical="center" wrapText="1"/>
    </xf>
    <xf numFmtId="14" fontId="7" fillId="0" borderId="0" xfId="0" applyNumberFormat="1" applyFont="1" applyBorder="1" applyAlignment="1">
      <alignment horizontal="center" vertical="center" wrapText="1"/>
    </xf>
    <xf numFmtId="14" fontId="7" fillId="0" borderId="0" xfId="0" applyNumberFormat="1" applyFont="1" applyBorder="1" applyAlignment="1">
      <alignment horizontal="center"/>
    </xf>
    <xf numFmtId="14" fontId="7" fillId="0" borderId="0" xfId="0" applyNumberFormat="1" applyFont="1" applyBorder="1" applyAlignment="1">
      <alignment horizontal="center" wrapText="1"/>
    </xf>
    <xf numFmtId="14" fontId="7" fillId="0" borderId="19" xfId="0" applyNumberFormat="1" applyFont="1" applyBorder="1" applyAlignment="1">
      <alignment/>
    </xf>
    <xf numFmtId="14" fontId="0" fillId="0" borderId="0" xfId="0" applyNumberFormat="1" applyAlignment="1">
      <alignment/>
    </xf>
    <xf numFmtId="0" fontId="66" fillId="0" borderId="10" xfId="0" applyFont="1" applyFill="1" applyBorder="1" applyAlignment="1">
      <alignment vertical="center" wrapText="1"/>
    </xf>
    <xf numFmtId="4" fontId="66" fillId="0" borderId="10" xfId="0" applyNumberFormat="1" applyFont="1" applyFill="1" applyBorder="1" applyAlignment="1">
      <alignment horizontal="center"/>
    </xf>
    <xf numFmtId="14" fontId="66" fillId="0" borderId="10" xfId="0" applyNumberFormat="1" applyFont="1" applyBorder="1" applyAlignment="1">
      <alignment wrapText="1"/>
    </xf>
    <xf numFmtId="4" fontId="7" fillId="36" borderId="10" xfId="0" applyNumberFormat="1" applyFont="1" applyFill="1" applyBorder="1" applyAlignment="1">
      <alignment horizontal="center" vertical="center" wrapText="1"/>
    </xf>
    <xf numFmtId="4" fontId="65" fillId="36" borderId="10" xfId="0" applyNumberFormat="1" applyFont="1" applyFill="1" applyBorder="1" applyAlignment="1">
      <alignment horizontal="center" vertical="center" wrapText="1"/>
    </xf>
    <xf numFmtId="14" fontId="7" fillId="0" borderId="13" xfId="0" applyNumberFormat="1" applyFont="1" applyBorder="1" applyAlignment="1">
      <alignment horizontal="center" vertical="center"/>
    </xf>
    <xf numFmtId="14" fontId="7" fillId="0" borderId="14" xfId="0" applyNumberFormat="1" applyFont="1" applyBorder="1" applyAlignment="1">
      <alignment horizontal="center" vertical="center"/>
    </xf>
    <xf numFmtId="0" fontId="25" fillId="0" borderId="0" xfId="0" applyFont="1" applyAlignment="1">
      <alignment horizontal="left" vertical="center" wrapText="1"/>
    </xf>
    <xf numFmtId="14" fontId="4" fillId="0" borderId="10" xfId="0" applyNumberFormat="1" applyFont="1" applyBorder="1" applyAlignment="1">
      <alignment horizontal="center" vertical="center" wrapText="1"/>
    </xf>
    <xf numFmtId="14" fontId="4" fillId="0" borderId="10" xfId="0" applyNumberFormat="1" applyFont="1" applyFill="1" applyBorder="1" applyAlignment="1">
      <alignment horizontal="center" vertical="center" wrapText="1"/>
    </xf>
    <xf numFmtId="14" fontId="4" fillId="0" borderId="10" xfId="0" applyNumberFormat="1" applyFont="1" applyBorder="1" applyAlignment="1">
      <alignment horizontal="left" vertical="center" wrapText="1"/>
    </xf>
    <xf numFmtId="14" fontId="7" fillId="0" borderId="10" xfId="0" applyNumberFormat="1" applyFont="1" applyBorder="1" applyAlignment="1">
      <alignment horizontal="center" vertical="center" wrapText="1"/>
    </xf>
    <xf numFmtId="14" fontId="7" fillId="0" borderId="10" xfId="0" applyNumberFormat="1" applyFont="1" applyBorder="1" applyAlignment="1">
      <alignment horizontal="left" vertical="center" wrapText="1"/>
    </xf>
    <xf numFmtId="14" fontId="7" fillId="0" borderId="10" xfId="0" applyNumberFormat="1" applyFont="1" applyBorder="1" applyAlignment="1">
      <alignment horizontal="center"/>
    </xf>
    <xf numFmtId="14" fontId="4" fillId="0" borderId="10" xfId="0" applyNumberFormat="1" applyFont="1" applyBorder="1" applyAlignment="1">
      <alignment horizontal="center" vertical="center"/>
    </xf>
    <xf numFmtId="14" fontId="7" fillId="0" borderId="13" xfId="34" applyNumberFormat="1" applyFont="1" applyFill="1" applyBorder="1" applyAlignment="1">
      <alignment horizontal="left" vertical="center" wrapText="1"/>
      <protection/>
    </xf>
    <xf numFmtId="14" fontId="7" fillId="0" borderId="14" xfId="34" applyNumberFormat="1" applyFont="1" applyFill="1" applyBorder="1" applyAlignment="1">
      <alignment horizontal="left" vertical="center" wrapText="1"/>
      <protection/>
    </xf>
    <xf numFmtId="14" fontId="7" fillId="0" borderId="13" xfId="0" applyNumberFormat="1" applyFont="1" applyFill="1" applyBorder="1" applyAlignment="1">
      <alignment horizontal="left" vertical="center" wrapText="1"/>
    </xf>
    <xf numFmtId="14" fontId="7" fillId="0" borderId="14" xfId="0" applyNumberFormat="1" applyFont="1" applyFill="1" applyBorder="1" applyAlignment="1">
      <alignment horizontal="left" vertical="center" wrapText="1"/>
    </xf>
    <xf numFmtId="14" fontId="7" fillId="0" borderId="13" xfId="0" applyNumberFormat="1" applyFont="1" applyFill="1" applyBorder="1" applyAlignment="1">
      <alignment horizontal="center" vertical="center" wrapText="1" shrinkToFit="1"/>
    </xf>
    <xf numFmtId="14" fontId="7" fillId="0" borderId="14" xfId="0" applyNumberFormat="1" applyFont="1" applyFill="1" applyBorder="1" applyAlignment="1">
      <alignment horizontal="center" vertical="center" wrapText="1" shrinkToFit="1"/>
    </xf>
    <xf numFmtId="14" fontId="7"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4" fontId="4" fillId="0" borderId="10" xfId="0" applyNumberFormat="1" applyFont="1" applyBorder="1" applyAlignment="1">
      <alignment horizontal="center"/>
    </xf>
    <xf numFmtId="14" fontId="7" fillId="0" borderId="13" xfId="0" applyNumberFormat="1" applyFont="1" applyFill="1" applyBorder="1" applyAlignment="1">
      <alignment horizontal="center" vertical="center" wrapText="1" readingOrder="1"/>
    </xf>
    <xf numFmtId="14" fontId="7" fillId="0" borderId="14" xfId="0" applyNumberFormat="1" applyFont="1" applyFill="1" applyBorder="1" applyAlignment="1">
      <alignment horizontal="center" vertical="center" wrapText="1" readingOrder="1"/>
    </xf>
    <xf numFmtId="14" fontId="7" fillId="0" borderId="13" xfId="0" applyNumberFormat="1" applyFont="1" applyFill="1" applyBorder="1" applyAlignment="1">
      <alignment horizontal="center" vertical="center" wrapText="1"/>
    </xf>
    <xf numFmtId="14" fontId="7" fillId="0" borderId="14"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xf>
    <xf numFmtId="164" fontId="27" fillId="0" borderId="10" xfId="0" applyNumberFormat="1" applyFont="1" applyFill="1" applyBorder="1" applyAlignment="1">
      <alignment horizontal="center" vertical="center" wrapText="1"/>
    </xf>
    <xf numFmtId="14" fontId="7" fillId="0" borderId="13" xfId="0" applyNumberFormat="1" applyFont="1" applyFill="1" applyBorder="1" applyAlignment="1">
      <alignment horizontal="center" vertical="center"/>
    </xf>
    <xf numFmtId="14" fontId="7" fillId="0" borderId="14" xfId="0" applyNumberFormat="1" applyFont="1" applyFill="1" applyBorder="1" applyAlignment="1">
      <alignment horizontal="center" vertical="center"/>
    </xf>
    <xf numFmtId="0" fontId="0" fillId="0" borderId="0" xfId="0" applyFont="1" applyBorder="1" applyAlignment="1">
      <alignment horizontal="center"/>
    </xf>
    <xf numFmtId="0" fontId="45" fillId="0" borderId="10" xfId="55" applyBorder="1" applyAlignment="1">
      <alignment horizontal="center"/>
      <protection/>
    </xf>
    <xf numFmtId="0" fontId="45" fillId="0" borderId="10" xfId="55" applyBorder="1" applyAlignment="1">
      <alignment wrapText="1"/>
      <protection/>
    </xf>
    <xf numFmtId="0" fontId="64" fillId="0" borderId="10" xfId="55" applyFont="1" applyBorder="1" applyAlignment="1">
      <alignment horizontal="center"/>
      <protection/>
    </xf>
    <xf numFmtId="0" fontId="12" fillId="0" borderId="14" xfId="0" applyFont="1" applyBorder="1" applyAlignment="1" applyProtection="1">
      <alignment horizontal="left" vertical="center" wrapText="1"/>
      <protection/>
    </xf>
    <xf numFmtId="0" fontId="11" fillId="34" borderId="10" xfId="0" applyFont="1" applyFill="1" applyBorder="1" applyAlignment="1">
      <alignment horizontal="center"/>
    </xf>
    <xf numFmtId="166" fontId="12" fillId="0" borderId="10" xfId="0" applyNumberFormat="1" applyFont="1" applyBorder="1" applyAlignment="1" applyProtection="1">
      <alignment horizontal="center" vertical="center" wrapText="1"/>
      <protection/>
    </xf>
    <xf numFmtId="0" fontId="12" fillId="0" borderId="10" xfId="0" applyFont="1" applyBorder="1" applyAlignment="1" applyProtection="1">
      <alignment/>
      <protection/>
    </xf>
    <xf numFmtId="0" fontId="14" fillId="34" borderId="10" xfId="0" applyFont="1" applyFill="1" applyBorder="1" applyAlignment="1" applyProtection="1">
      <alignment horizontal="center" vertical="center" wrapText="1"/>
      <protection/>
    </xf>
    <xf numFmtId="0" fontId="14" fillId="34" borderId="14" xfId="0" applyFont="1" applyFill="1" applyBorder="1" applyAlignment="1" applyProtection="1">
      <alignment horizontal="center" vertical="center"/>
      <protection/>
    </xf>
    <xf numFmtId="0" fontId="14" fillId="34" borderId="10" xfId="0" applyFont="1" applyFill="1" applyBorder="1" applyAlignment="1" applyProtection="1">
      <alignment horizontal="center" vertical="center"/>
      <protection/>
    </xf>
    <xf numFmtId="4" fontId="7" fillId="0" borderId="13" xfId="0" applyNumberFormat="1" applyFont="1" applyBorder="1" applyAlignment="1" applyProtection="1">
      <alignment horizontal="center" vertical="center" wrapText="1"/>
      <protection/>
    </xf>
    <xf numFmtId="4" fontId="7" fillId="0" borderId="14" xfId="0" applyNumberFormat="1" applyFont="1" applyBorder="1" applyAlignment="1" applyProtection="1">
      <alignment horizontal="center" vertical="center" wrapText="1"/>
      <protection/>
    </xf>
    <xf numFmtId="0" fontId="0" fillId="0" borderId="10" xfId="0" applyBorder="1" applyAlignment="1" applyProtection="1">
      <alignment/>
      <protection/>
    </xf>
    <xf numFmtId="0" fontId="12" fillId="0" borderId="10"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12" fillId="0" borderId="10" xfId="0" applyFont="1" applyBorder="1" applyAlignment="1" applyProtection="1">
      <alignment horizontal="left" vertical="center" wrapText="1"/>
      <protection/>
    </xf>
    <xf numFmtId="0" fontId="10" fillId="0" borderId="10" xfId="0" applyFont="1" applyBorder="1" applyAlignment="1">
      <alignment horizontal="center" wrapText="1"/>
    </xf>
    <xf numFmtId="14" fontId="10" fillId="0" borderId="20" xfId="0" applyNumberFormat="1" applyFont="1" applyBorder="1" applyAlignment="1" applyProtection="1">
      <alignment horizontal="left"/>
      <protection/>
    </xf>
    <xf numFmtId="0" fontId="11" fillId="34" borderId="13" xfId="0" applyFont="1" applyFill="1" applyBorder="1" applyAlignment="1" applyProtection="1">
      <alignment horizontal="center"/>
      <protection/>
    </xf>
    <xf numFmtId="0" fontId="11" fillId="34" borderId="14" xfId="0" applyFont="1" applyFill="1" applyBorder="1" applyAlignment="1" applyProtection="1">
      <alignment horizontal="center"/>
      <protection/>
    </xf>
    <xf numFmtId="0" fontId="11" fillId="34" borderId="10" xfId="0" applyFont="1" applyFill="1" applyBorder="1" applyAlignment="1" applyProtection="1">
      <alignment horizontal="center"/>
      <protection/>
    </xf>
    <xf numFmtId="0" fontId="12" fillId="0" borderId="10" xfId="0" applyFont="1" applyBorder="1" applyAlignment="1" applyProtection="1">
      <alignment horizontal="left" wrapText="1"/>
      <protection/>
    </xf>
    <xf numFmtId="0" fontId="13" fillId="0" borderId="10" xfId="0" applyFont="1" applyBorder="1" applyAlignment="1" applyProtection="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TableStyleLight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1F497D"/>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0</xdr:row>
      <xdr:rowOff>38100</xdr:rowOff>
    </xdr:from>
    <xdr:to>
      <xdr:col>9</xdr:col>
      <xdr:colOff>914400</xdr:colOff>
      <xdr:row>1</xdr:row>
      <xdr:rowOff>66675</xdr:rowOff>
    </xdr:to>
    <xdr:pic>
      <xdr:nvPicPr>
        <xdr:cNvPr id="1" name="Рисунок 2"/>
        <xdr:cNvPicPr preferRelativeResize="1">
          <a:picLocks noChangeAspect="1"/>
        </xdr:cNvPicPr>
      </xdr:nvPicPr>
      <xdr:blipFill>
        <a:blip r:embed="rId1"/>
        <a:stretch>
          <a:fillRect/>
        </a:stretch>
      </xdr:blipFill>
      <xdr:spPr>
        <a:xfrm>
          <a:off x="10715625" y="38100"/>
          <a:ext cx="1247775" cy="209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400_CREDIT\&#1059;&#1041;&#1050;\&#1055;&#1056;&#1054;&#1055;&#1054;&#1047;&#1048;&#1062;&#1048;&#1071;\2\2017_&#1055;&#1040;&#1057;&#1055;&#1054;&#1056;&#1058;&#1040;_02_&#1060;&#1045;&#1042;&#1056;&#1040;&#1051;&#1068;\&#1041;&#1091;&#1075;&#1072;&#1079;%20&#1044;&#1077;&#1083;&#1102;&#1082;&#1089;\&#1053;&#1072;%20&#1060;&#1086;&#1085;&#1076;_02032017\&#1053;&#1086;&#1089;&#1082;&#1086;%20&#1043;&#1088;&#1077;&#1073;&#1077;&#1085;&#1085;&#1080;&#1082;\2016%2006%2001%20&#1055;&#1072;&#1089;&#1087;&#1086;&#1088;&#1090;%20&#1082;&#1088;&#1077;&#1076;&#1080;&#1090;&#1099;%20&#1041;&#1091;&#1075;&#1072;&#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ПублПасп"/>
      <sheetName val="Застава"/>
      <sheetName val="Порука"/>
      <sheetName val="КВЕ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P221"/>
  <sheetViews>
    <sheetView tabSelected="1" zoomScale="80" zoomScaleNormal="80" zoomScaleSheetLayoutView="70" zoomScalePageLayoutView="90" workbookViewId="0" topLeftCell="A1">
      <selection activeCell="C8" sqref="C8:D8"/>
    </sheetView>
  </sheetViews>
  <sheetFormatPr defaultColWidth="8.57421875" defaultRowHeight="15" outlineLevelRow="1"/>
  <cols>
    <col min="1" max="1" width="8.57421875" style="176" customWidth="1"/>
    <col min="2" max="2" width="33.00390625" style="98" customWidth="1"/>
    <col min="3" max="3" width="68.00390625" style="98" customWidth="1"/>
    <col min="4" max="4" width="63.28125" style="153" customWidth="1"/>
    <col min="5" max="5" width="30.28125" style="98" customWidth="1"/>
    <col min="6" max="6" width="27.7109375" style="98" customWidth="1"/>
    <col min="7" max="7" width="23.7109375" style="98" customWidth="1"/>
    <col min="8" max="8" width="23.57421875" style="98" customWidth="1"/>
    <col min="9" max="9" width="32.140625" style="98" customWidth="1"/>
    <col min="10" max="10" width="22.8515625" style="98" customWidth="1"/>
    <col min="11" max="11" width="22.28125" style="176" customWidth="1"/>
    <col min="12" max="12" width="23.140625" style="176" customWidth="1"/>
    <col min="13" max="13" width="22.140625" style="176" customWidth="1"/>
    <col min="14" max="14" width="20.00390625" style="176" customWidth="1"/>
    <col min="15" max="15" width="19.8515625" style="176" customWidth="1"/>
    <col min="16" max="16" width="18.28125" style="176" customWidth="1"/>
    <col min="17" max="16384" width="8.57421875" style="176" customWidth="1"/>
  </cols>
  <sheetData>
    <row r="1" ht="15">
      <c r="D1" s="175"/>
    </row>
    <row r="2" spans="2:5" ht="15">
      <c r="B2" s="234" t="s">
        <v>654</v>
      </c>
      <c r="C2" s="234"/>
      <c r="D2" s="234"/>
      <c r="E2" s="94"/>
    </row>
    <row r="3" spans="2:5" ht="15" customHeight="1">
      <c r="B3" s="69" t="s">
        <v>655</v>
      </c>
      <c r="C3" s="222" t="s">
        <v>656</v>
      </c>
      <c r="D3" s="222"/>
      <c r="E3" s="94"/>
    </row>
    <row r="4" spans="2:5" ht="15" customHeight="1">
      <c r="B4" s="69" t="s">
        <v>657</v>
      </c>
      <c r="C4" s="222" t="s">
        <v>2042</v>
      </c>
      <c r="D4" s="222"/>
      <c r="E4" s="94"/>
    </row>
    <row r="5" spans="2:5" ht="52.5" customHeight="1">
      <c r="B5" s="69" t="s">
        <v>658</v>
      </c>
      <c r="C5" s="5" t="s">
        <v>2176</v>
      </c>
      <c r="D5" s="70" t="s">
        <v>2130</v>
      </c>
      <c r="E5" s="94"/>
    </row>
    <row r="6" spans="2:5" ht="28.5" customHeight="1">
      <c r="B6" s="69" t="s">
        <v>659</v>
      </c>
      <c r="C6" s="232" t="s">
        <v>2134</v>
      </c>
      <c r="D6" s="232"/>
      <c r="E6" s="94"/>
    </row>
    <row r="7" spans="2:5" ht="46.5" customHeight="1">
      <c r="B7" s="69" t="s">
        <v>1221</v>
      </c>
      <c r="C7" s="240">
        <v>1</v>
      </c>
      <c r="D7" s="240"/>
      <c r="E7" s="94"/>
    </row>
    <row r="8" spans="2:5" ht="36" customHeight="1">
      <c r="B8" s="78" t="s">
        <v>422</v>
      </c>
      <c r="C8" s="233" t="s">
        <v>2192</v>
      </c>
      <c r="D8" s="233"/>
      <c r="E8" s="94"/>
    </row>
    <row r="9" spans="2:5" ht="15" customHeight="1">
      <c r="B9" s="131" t="s">
        <v>660</v>
      </c>
      <c r="C9" s="232">
        <v>42309</v>
      </c>
      <c r="D9" s="232"/>
      <c r="E9" s="94"/>
    </row>
    <row r="10" spans="2:5" ht="28.5" customHeight="1">
      <c r="B10" s="131" t="s">
        <v>661</v>
      </c>
      <c r="C10" s="174">
        <v>13934643</v>
      </c>
      <c r="D10" s="173"/>
      <c r="E10" s="94"/>
    </row>
    <row r="11" spans="2:5" ht="15" customHeight="1">
      <c r="B11" s="220"/>
      <c r="C11" s="220"/>
      <c r="D11" s="220"/>
      <c r="E11" s="94"/>
    </row>
    <row r="12" spans="2:5" ht="15" customHeight="1">
      <c r="B12" s="131" t="s">
        <v>662</v>
      </c>
      <c r="C12" s="232" t="s">
        <v>663</v>
      </c>
      <c r="D12" s="232"/>
      <c r="E12" s="94"/>
    </row>
    <row r="13" spans="2:5" ht="28.5" customHeight="1">
      <c r="B13" s="128" t="s">
        <v>664</v>
      </c>
      <c r="C13" s="220"/>
      <c r="D13" s="220"/>
      <c r="E13" s="94"/>
    </row>
    <row r="14" spans="2:5" ht="15" customHeight="1">
      <c r="B14" s="220" t="s">
        <v>665</v>
      </c>
      <c r="C14" s="220"/>
      <c r="D14" s="220"/>
      <c r="E14" s="94"/>
    </row>
    <row r="15" spans="2:5" ht="15">
      <c r="B15" s="239" t="s">
        <v>666</v>
      </c>
      <c r="C15" s="132" t="s">
        <v>667</v>
      </c>
      <c r="D15" s="112" t="s">
        <v>453</v>
      </c>
      <c r="E15" s="94"/>
    </row>
    <row r="16" spans="2:5" ht="15">
      <c r="B16" s="239"/>
      <c r="C16" s="132" t="s">
        <v>668</v>
      </c>
      <c r="D16" s="133" t="s">
        <v>2084</v>
      </c>
      <c r="E16" s="94"/>
    </row>
    <row r="17" spans="2:5" ht="15">
      <c r="B17" s="239"/>
      <c r="C17" s="132" t="s">
        <v>669</v>
      </c>
      <c r="D17" s="134" t="s">
        <v>2087</v>
      </c>
      <c r="E17" s="94"/>
    </row>
    <row r="18" spans="2:5" ht="15">
      <c r="B18" s="239"/>
      <c r="C18" s="132" t="s">
        <v>670</v>
      </c>
      <c r="D18" s="134" t="s">
        <v>2086</v>
      </c>
      <c r="E18" s="94"/>
    </row>
    <row r="19" spans="2:5" ht="29.25">
      <c r="B19" s="239"/>
      <c r="C19" s="135" t="s">
        <v>671</v>
      </c>
      <c r="D19" s="134" t="s">
        <v>676</v>
      </c>
      <c r="E19" s="94"/>
    </row>
    <row r="20" spans="2:5" ht="30">
      <c r="B20" s="239"/>
      <c r="C20" s="131" t="s">
        <v>672</v>
      </c>
      <c r="D20" s="134" t="s">
        <v>2085</v>
      </c>
      <c r="E20" s="94"/>
    </row>
    <row r="21" spans="2:5" ht="75" customHeight="1">
      <c r="B21" s="239"/>
      <c r="C21" s="135" t="s">
        <v>673</v>
      </c>
      <c r="D21" s="226" t="s">
        <v>2088</v>
      </c>
      <c r="E21" s="227"/>
    </row>
    <row r="22" spans="2:5" ht="335.25" customHeight="1">
      <c r="B22" s="239"/>
      <c r="C22" s="135" t="s">
        <v>675</v>
      </c>
      <c r="D22" s="228" t="s">
        <v>2127</v>
      </c>
      <c r="E22" s="229"/>
    </row>
    <row r="23" spans="2:5" ht="15">
      <c r="B23" s="239"/>
      <c r="C23" s="135" t="s">
        <v>677</v>
      </c>
      <c r="D23" s="96" t="s">
        <v>1080</v>
      </c>
      <c r="E23" s="94"/>
    </row>
    <row r="24" spans="2:11" ht="15">
      <c r="B24" s="239"/>
      <c r="C24" s="135" t="s">
        <v>678</v>
      </c>
      <c r="D24" s="137" t="s">
        <v>696</v>
      </c>
      <c r="E24" s="94"/>
      <c r="F24" s="177"/>
      <c r="G24" s="177"/>
      <c r="H24" s="177"/>
      <c r="I24" s="177"/>
      <c r="J24" s="177"/>
      <c r="K24" s="178"/>
    </row>
    <row r="25" spans="2:11" ht="15">
      <c r="B25" s="225" t="s">
        <v>679</v>
      </c>
      <c r="C25" s="225"/>
      <c r="D25" s="225"/>
      <c r="E25" s="94"/>
      <c r="F25" s="177"/>
      <c r="G25" s="177"/>
      <c r="H25" s="177"/>
      <c r="I25" s="177"/>
      <c r="J25" s="177"/>
      <c r="K25" s="178"/>
    </row>
    <row r="26" spans="2:5" ht="15">
      <c r="B26" s="225" t="s">
        <v>680</v>
      </c>
      <c r="C26" s="69" t="s">
        <v>681</v>
      </c>
      <c r="D26" s="138" t="s">
        <v>2106</v>
      </c>
      <c r="E26" s="94"/>
    </row>
    <row r="27" spans="2:5" ht="15">
      <c r="B27" s="225"/>
      <c r="C27" s="69" t="s">
        <v>682</v>
      </c>
      <c r="D27" s="139" t="s">
        <v>2083</v>
      </c>
      <c r="E27" s="94"/>
    </row>
    <row r="28" spans="2:5" ht="15">
      <c r="B28" s="225"/>
      <c r="C28" s="69" t="s">
        <v>683</v>
      </c>
      <c r="D28" s="107">
        <v>41603</v>
      </c>
      <c r="E28" s="94"/>
    </row>
    <row r="29" spans="2:5" ht="15">
      <c r="B29" s="225"/>
      <c r="C29" s="69" t="s">
        <v>684</v>
      </c>
      <c r="D29" s="107">
        <v>42262</v>
      </c>
      <c r="E29" s="94"/>
    </row>
    <row r="30" spans="2:5" ht="15">
      <c r="B30" s="225"/>
      <c r="C30" s="69" t="s">
        <v>685</v>
      </c>
      <c r="D30" s="140">
        <v>980</v>
      </c>
      <c r="E30" s="94"/>
    </row>
    <row r="31" spans="2:5" ht="15">
      <c r="B31" s="225"/>
      <c r="C31" s="69" t="s">
        <v>686</v>
      </c>
      <c r="D31" s="141">
        <v>0.174</v>
      </c>
      <c r="E31" s="94"/>
    </row>
    <row r="32" spans="2:5" ht="15" customHeight="1">
      <c r="B32" s="225"/>
      <c r="C32" s="7" t="s">
        <v>687</v>
      </c>
      <c r="D32" s="90">
        <v>249530940</v>
      </c>
      <c r="E32" s="94"/>
    </row>
    <row r="33" spans="2:6" ht="30">
      <c r="B33" s="225"/>
      <c r="C33" s="2" t="s">
        <v>688</v>
      </c>
      <c r="D33" s="214">
        <f>D34+D36</f>
        <v>97601372.73</v>
      </c>
      <c r="E33" s="94"/>
      <c r="F33" s="179">
        <f>D33*C7</f>
        <v>97601372.73</v>
      </c>
    </row>
    <row r="34" spans="2:5" ht="30">
      <c r="B34" s="225"/>
      <c r="C34" s="3" t="s">
        <v>689</v>
      </c>
      <c r="D34" s="149">
        <v>62330940</v>
      </c>
      <c r="E34" s="94"/>
    </row>
    <row r="35" spans="2:5" ht="30">
      <c r="B35" s="225"/>
      <c r="C35" s="108" t="s">
        <v>690</v>
      </c>
      <c r="D35" s="214"/>
      <c r="E35" s="94"/>
    </row>
    <row r="36" spans="2:7" ht="45">
      <c r="B36" s="225"/>
      <c r="C36" s="3" t="s">
        <v>691</v>
      </c>
      <c r="D36" s="215">
        <v>35270432.730000004</v>
      </c>
      <c r="E36" s="94"/>
      <c r="F36" s="180"/>
      <c r="G36" s="181"/>
    </row>
    <row r="37" spans="2:5" ht="15">
      <c r="B37" s="225"/>
      <c r="C37" s="108" t="s">
        <v>692</v>
      </c>
      <c r="D37" s="143"/>
      <c r="E37" s="94"/>
    </row>
    <row r="38" spans="2:5" ht="15">
      <c r="B38" s="225"/>
      <c r="C38" s="3" t="s">
        <v>693</v>
      </c>
      <c r="D38" s="90" t="s">
        <v>2126</v>
      </c>
      <c r="E38" s="94"/>
    </row>
    <row r="39" spans="2:5" ht="28.5">
      <c r="B39" s="225"/>
      <c r="C39" s="69" t="s">
        <v>694</v>
      </c>
      <c r="D39" s="144">
        <f>911+184</f>
        <v>1095</v>
      </c>
      <c r="E39" s="94"/>
    </row>
    <row r="40" spans="2:5" ht="15">
      <c r="B40" s="225"/>
      <c r="C40" s="69" t="s">
        <v>695</v>
      </c>
      <c r="D40" s="145">
        <v>41953</v>
      </c>
      <c r="E40" s="94"/>
    </row>
    <row r="41" spans="2:5" ht="15">
      <c r="B41" s="225"/>
      <c r="C41" s="69" t="s">
        <v>2044</v>
      </c>
      <c r="D41" s="182">
        <v>3891977.96</v>
      </c>
      <c r="E41" s="94"/>
    </row>
    <row r="42" spans="2:5" ht="28.5">
      <c r="B42" s="225"/>
      <c r="C42" s="69" t="s">
        <v>2045</v>
      </c>
      <c r="D42" s="107" t="s">
        <v>696</v>
      </c>
      <c r="E42" s="94"/>
    </row>
    <row r="43" spans="2:5" ht="28.5">
      <c r="B43" s="225"/>
      <c r="C43" s="69" t="s">
        <v>2046</v>
      </c>
      <c r="D43" s="70" t="s">
        <v>676</v>
      </c>
      <c r="E43" s="94"/>
    </row>
    <row r="44" spans="2:5" ht="15">
      <c r="B44" s="225" t="s">
        <v>697</v>
      </c>
      <c r="C44" s="225"/>
      <c r="D44" s="225"/>
      <c r="E44" s="94"/>
    </row>
    <row r="45" spans="2:5" ht="43.5" customHeight="1">
      <c r="B45" s="219" t="s">
        <v>698</v>
      </c>
      <c r="C45" s="69" t="s">
        <v>699</v>
      </c>
      <c r="D45" s="146" t="s">
        <v>2133</v>
      </c>
      <c r="E45" s="94"/>
    </row>
    <row r="46" spans="2:10" s="184" customFormat="1" ht="29.25">
      <c r="B46" s="219"/>
      <c r="C46" s="135" t="s">
        <v>700</v>
      </c>
      <c r="D46" s="146" t="s">
        <v>676</v>
      </c>
      <c r="E46" s="109"/>
      <c r="F46" s="183"/>
      <c r="G46" s="183"/>
      <c r="H46" s="183"/>
      <c r="I46" s="183"/>
      <c r="J46" s="183"/>
    </row>
    <row r="47" spans="2:11" s="184" customFormat="1" ht="29.25">
      <c r="B47" s="219"/>
      <c r="C47" s="135" t="s">
        <v>701</v>
      </c>
      <c r="D47" s="146" t="s">
        <v>676</v>
      </c>
      <c r="E47" s="185"/>
      <c r="F47" s="186"/>
      <c r="G47" s="186"/>
      <c r="H47" s="186"/>
      <c r="I47" s="186"/>
      <c r="J47" s="186"/>
      <c r="K47" s="187"/>
    </row>
    <row r="48" spans="2:11" s="184" customFormat="1" ht="43.5">
      <c r="B48" s="219"/>
      <c r="C48" s="135" t="s">
        <v>702</v>
      </c>
      <c r="D48" s="162">
        <v>0</v>
      </c>
      <c r="E48" s="163"/>
      <c r="F48" s="186"/>
      <c r="G48" s="186"/>
      <c r="H48" s="186"/>
      <c r="I48" s="186"/>
      <c r="J48" s="186"/>
      <c r="K48" s="187"/>
    </row>
    <row r="49" spans="2:11" s="184" customFormat="1" ht="15" customHeight="1">
      <c r="B49" s="220" t="s">
        <v>703</v>
      </c>
      <c r="C49" s="220"/>
      <c r="D49" s="220"/>
      <c r="E49" s="185"/>
      <c r="F49" s="186"/>
      <c r="G49" s="186"/>
      <c r="H49" s="186"/>
      <c r="I49" s="186"/>
      <c r="J49" s="186"/>
      <c r="K49" s="187"/>
    </row>
    <row r="50" spans="2:11" s="184" customFormat="1" ht="14.25" customHeight="1">
      <c r="B50" s="219" t="s">
        <v>704</v>
      </c>
      <c r="C50" s="131" t="s">
        <v>705</v>
      </c>
      <c r="D50" s="147" t="s">
        <v>676</v>
      </c>
      <c r="E50" s="103"/>
      <c r="F50" s="186"/>
      <c r="G50" s="186"/>
      <c r="H50" s="186"/>
      <c r="I50" s="186"/>
      <c r="J50" s="186"/>
      <c r="K50" s="187"/>
    </row>
    <row r="51" spans="2:11" s="184" customFormat="1" ht="15">
      <c r="B51" s="219"/>
      <c r="C51" s="131" t="s">
        <v>706</v>
      </c>
      <c r="D51" s="145"/>
      <c r="E51" s="185"/>
      <c r="F51" s="186"/>
      <c r="G51" s="186"/>
      <c r="H51" s="186"/>
      <c r="I51" s="186"/>
      <c r="J51" s="186"/>
      <c r="K51" s="187"/>
    </row>
    <row r="52" spans="2:10" s="184" customFormat="1" ht="15">
      <c r="B52" s="219"/>
      <c r="C52" s="131" t="s">
        <v>707</v>
      </c>
      <c r="D52" s="145" t="s">
        <v>1080</v>
      </c>
      <c r="E52" s="103"/>
      <c r="F52" s="183"/>
      <c r="G52" s="183"/>
      <c r="H52" s="183"/>
      <c r="I52" s="183"/>
      <c r="J52" s="183"/>
    </row>
    <row r="53" spans="2:10" s="184" customFormat="1" ht="30" customHeight="1">
      <c r="B53" s="219"/>
      <c r="C53" s="131" t="s">
        <v>708</v>
      </c>
      <c r="D53" s="230" t="s">
        <v>2128</v>
      </c>
      <c r="E53" s="231"/>
      <c r="F53" s="183"/>
      <c r="G53" s="183"/>
      <c r="H53" s="183"/>
      <c r="I53" s="183"/>
      <c r="J53" s="183"/>
    </row>
    <row r="54" spans="2:10" s="184" customFormat="1" ht="49.5" customHeight="1">
      <c r="B54" s="219"/>
      <c r="C54" s="131" t="s">
        <v>709</v>
      </c>
      <c r="D54" s="230" t="s">
        <v>2129</v>
      </c>
      <c r="E54" s="231"/>
      <c r="F54" s="183"/>
      <c r="G54" s="183"/>
      <c r="H54" s="183"/>
      <c r="I54" s="183"/>
      <c r="J54" s="183"/>
    </row>
    <row r="55" spans="2:10" s="184" customFormat="1" ht="145.5" customHeight="1">
      <c r="B55" s="219"/>
      <c r="C55" s="131" t="s">
        <v>710</v>
      </c>
      <c r="D55" s="235" t="s">
        <v>2190</v>
      </c>
      <c r="E55" s="236"/>
      <c r="F55" s="168"/>
      <c r="G55" s="168"/>
      <c r="H55" s="183"/>
      <c r="I55" s="183"/>
      <c r="J55" s="183"/>
    </row>
    <row r="56" spans="2:10" s="184" customFormat="1" ht="15">
      <c r="B56" s="219"/>
      <c r="C56" s="131" t="s">
        <v>711</v>
      </c>
      <c r="D56" s="237" t="s">
        <v>676</v>
      </c>
      <c r="E56" s="238"/>
      <c r="F56" s="186"/>
      <c r="G56" s="186"/>
      <c r="H56" s="183"/>
      <c r="I56" s="183"/>
      <c r="J56" s="183"/>
    </row>
    <row r="57" spans="2:10" s="184" customFormat="1" ht="91.5" customHeight="1">
      <c r="B57" s="219"/>
      <c r="C57" s="131" t="s">
        <v>712</v>
      </c>
      <c r="D57" s="237" t="s">
        <v>2191</v>
      </c>
      <c r="E57" s="238"/>
      <c r="F57" s="169"/>
      <c r="G57" s="186"/>
      <c r="H57" s="183"/>
      <c r="I57" s="183"/>
      <c r="J57" s="183"/>
    </row>
    <row r="58" spans="2:10" s="184" customFormat="1" ht="15">
      <c r="B58" s="219"/>
      <c r="C58" s="108" t="s">
        <v>713</v>
      </c>
      <c r="D58" s="237" t="s">
        <v>674</v>
      </c>
      <c r="E58" s="238"/>
      <c r="F58" s="186"/>
      <c r="G58" s="186"/>
      <c r="H58" s="183"/>
      <c r="I58" s="183"/>
      <c r="J58" s="183"/>
    </row>
    <row r="59" spans="2:10" s="184" customFormat="1" ht="15">
      <c r="B59" s="219"/>
      <c r="C59" s="108" t="s">
        <v>714</v>
      </c>
      <c r="D59" s="241" t="s">
        <v>676</v>
      </c>
      <c r="E59" s="242"/>
      <c r="F59" s="183"/>
      <c r="G59" s="183"/>
      <c r="H59" s="183"/>
      <c r="I59" s="183"/>
      <c r="J59" s="183"/>
    </row>
    <row r="60" spans="2:5" ht="15">
      <c r="B60" s="219"/>
      <c r="C60" s="3" t="s">
        <v>715</v>
      </c>
      <c r="D60" s="216" t="s">
        <v>676</v>
      </c>
      <c r="E60" s="217"/>
    </row>
    <row r="61" spans="2:5" ht="15" customHeight="1">
      <c r="B61" s="219"/>
      <c r="C61" s="221" t="s">
        <v>716</v>
      </c>
      <c r="D61" s="221"/>
      <c r="E61" s="94"/>
    </row>
    <row r="62" spans="2:5" ht="15">
      <c r="B62" s="219"/>
      <c r="C62" s="3" t="s">
        <v>1357</v>
      </c>
      <c r="D62" s="104"/>
      <c r="E62" s="94"/>
    </row>
    <row r="63" spans="2:5" ht="15">
      <c r="B63" s="219"/>
      <c r="C63" s="71" t="s">
        <v>1358</v>
      </c>
      <c r="D63" s="105"/>
      <c r="E63" s="94"/>
    </row>
    <row r="64" spans="2:5" ht="15">
      <c r="B64" s="219"/>
      <c r="C64" s="71" t="s">
        <v>1359</v>
      </c>
      <c r="D64" s="106"/>
      <c r="E64" s="94"/>
    </row>
    <row r="65" spans="2:5" ht="15">
      <c r="B65" s="219"/>
      <c r="C65" s="71" t="s">
        <v>1360</v>
      </c>
      <c r="D65" s="97"/>
      <c r="E65" s="94"/>
    </row>
    <row r="66" spans="2:5" ht="15">
      <c r="B66" s="72"/>
      <c r="C66" s="73" t="s">
        <v>1361</v>
      </c>
      <c r="D66" s="104"/>
      <c r="E66" s="91"/>
    </row>
    <row r="67" spans="2:5" ht="15" customHeight="1">
      <c r="B67" s="219" t="s">
        <v>696</v>
      </c>
      <c r="C67" s="219"/>
      <c r="D67" s="219"/>
      <c r="E67" s="94"/>
    </row>
    <row r="68" spans="2:5" ht="15" customHeight="1">
      <c r="B68" s="219" t="s">
        <v>1362</v>
      </c>
      <c r="C68" s="221" t="s">
        <v>1363</v>
      </c>
      <c r="D68" s="221"/>
      <c r="E68" s="94"/>
    </row>
    <row r="69" spans="2:5" ht="15">
      <c r="B69" s="219"/>
      <c r="C69" s="3" t="s">
        <v>1364</v>
      </c>
      <c r="D69" s="148" t="s">
        <v>2108</v>
      </c>
      <c r="E69" s="102"/>
    </row>
    <row r="70" spans="2:5" ht="15">
      <c r="B70" s="219"/>
      <c r="C70" s="3" t="s">
        <v>1365</v>
      </c>
      <c r="D70" s="112">
        <v>41912</v>
      </c>
      <c r="E70" s="94"/>
    </row>
    <row r="71" spans="2:5" ht="15">
      <c r="B71" s="219"/>
      <c r="C71" s="69" t="s">
        <v>1366</v>
      </c>
      <c r="D71" s="112"/>
      <c r="E71" s="94"/>
    </row>
    <row r="72" spans="2:5" ht="15">
      <c r="B72" s="234" t="s">
        <v>1367</v>
      </c>
      <c r="C72" s="234"/>
      <c r="D72" s="234"/>
      <c r="E72" s="94"/>
    </row>
    <row r="73" spans="2:16" ht="272.25" customHeight="1">
      <c r="B73" s="219" t="s">
        <v>1368</v>
      </c>
      <c r="C73" s="125" t="s">
        <v>1369</v>
      </c>
      <c r="D73" s="136"/>
      <c r="E73" s="136"/>
      <c r="F73" s="94"/>
      <c r="G73" s="94"/>
      <c r="H73" s="94"/>
      <c r="I73" s="213" t="s">
        <v>2189</v>
      </c>
      <c r="J73" s="188" t="s">
        <v>2107</v>
      </c>
      <c r="K73" s="188" t="s">
        <v>2111</v>
      </c>
      <c r="L73" s="188" t="s">
        <v>2111</v>
      </c>
      <c r="M73" s="188" t="s">
        <v>2111</v>
      </c>
      <c r="N73" s="188" t="s">
        <v>2114</v>
      </c>
      <c r="O73" s="188" t="s">
        <v>2116</v>
      </c>
      <c r="P73" s="188" t="s">
        <v>2118</v>
      </c>
    </row>
    <row r="74" spans="2:16" ht="45" customHeight="1">
      <c r="B74" s="219"/>
      <c r="C74" s="5" t="s">
        <v>1370</v>
      </c>
      <c r="D74" s="91" t="s">
        <v>2097</v>
      </c>
      <c r="E74" s="96" t="s">
        <v>2097</v>
      </c>
      <c r="F74" s="97" t="s">
        <v>2097</v>
      </c>
      <c r="G74" s="97" t="s">
        <v>2097</v>
      </c>
      <c r="H74" s="91" t="s">
        <v>2095</v>
      </c>
      <c r="I74" s="96" t="s">
        <v>2103</v>
      </c>
      <c r="J74" s="96"/>
      <c r="K74" s="96"/>
      <c r="L74" s="96"/>
      <c r="M74" s="96"/>
      <c r="N74" s="96"/>
      <c r="O74" s="157"/>
      <c r="P74" s="189"/>
    </row>
    <row r="75" spans="2:16" ht="15">
      <c r="B75" s="219"/>
      <c r="C75" s="4" t="s">
        <v>1190</v>
      </c>
      <c r="D75" s="142">
        <v>15900000</v>
      </c>
      <c r="E75" s="95">
        <v>26700000</v>
      </c>
      <c r="F75" s="95">
        <v>12800000</v>
      </c>
      <c r="G75" s="95">
        <v>31500000</v>
      </c>
      <c r="H75" s="95">
        <v>10400000</v>
      </c>
      <c r="I75" s="95">
        <v>612034800</v>
      </c>
      <c r="J75" s="95">
        <v>118800000</v>
      </c>
      <c r="K75" s="156">
        <v>1750000</v>
      </c>
      <c r="L75" s="95">
        <v>36100000</v>
      </c>
      <c r="M75" s="95">
        <v>30400000</v>
      </c>
      <c r="N75" s="95">
        <v>20000000</v>
      </c>
      <c r="O75" s="158">
        <v>12400000</v>
      </c>
      <c r="P75" s="95">
        <v>28200000</v>
      </c>
    </row>
    <row r="76" spans="2:16" ht="15">
      <c r="B76" s="219"/>
      <c r="C76" s="4" t="s">
        <v>1191</v>
      </c>
      <c r="D76" s="107">
        <v>41807</v>
      </c>
      <c r="E76" s="103">
        <v>41807</v>
      </c>
      <c r="F76" s="107">
        <v>41807</v>
      </c>
      <c r="G76" s="107">
        <v>41807</v>
      </c>
      <c r="H76" s="107">
        <v>41941</v>
      </c>
      <c r="I76" s="107">
        <v>41963</v>
      </c>
      <c r="J76" s="107"/>
      <c r="K76" s="107"/>
      <c r="L76" s="107"/>
      <c r="M76" s="107"/>
      <c r="N76" s="107"/>
      <c r="O76" s="159"/>
      <c r="P76" s="189"/>
    </row>
    <row r="77" spans="2:16" ht="15">
      <c r="B77" s="219"/>
      <c r="C77" s="4" t="s">
        <v>1192</v>
      </c>
      <c r="D77" s="149">
        <v>15900000</v>
      </c>
      <c r="E77" s="95">
        <v>26700000</v>
      </c>
      <c r="F77" s="95">
        <v>12800000</v>
      </c>
      <c r="G77" s="95">
        <v>31500000</v>
      </c>
      <c r="H77" s="95">
        <v>10400000</v>
      </c>
      <c r="I77" s="95">
        <v>612034800</v>
      </c>
      <c r="J77" s="95"/>
      <c r="K77" s="95"/>
      <c r="L77" s="95"/>
      <c r="M77" s="95"/>
      <c r="N77" s="95"/>
      <c r="O77" s="158"/>
      <c r="P77" s="189"/>
    </row>
    <row r="78" spans="2:12" ht="15">
      <c r="B78" s="219"/>
      <c r="C78" s="211" t="s">
        <v>2184</v>
      </c>
      <c r="D78" s="212">
        <f aca="true" t="shared" si="0" ref="D78:I78">D77</f>
        <v>15900000</v>
      </c>
      <c r="E78" s="212">
        <f t="shared" si="0"/>
        <v>26700000</v>
      </c>
      <c r="F78" s="212">
        <f t="shared" si="0"/>
        <v>12800000</v>
      </c>
      <c r="G78" s="212">
        <f t="shared" si="0"/>
        <v>31500000</v>
      </c>
      <c r="H78" s="212">
        <f t="shared" si="0"/>
        <v>10400000</v>
      </c>
      <c r="I78" s="212">
        <f t="shared" si="0"/>
        <v>612034800</v>
      </c>
      <c r="J78" s="210"/>
      <c r="K78" s="210"/>
      <c r="L78" s="210"/>
    </row>
    <row r="79" spans="2:16" ht="30">
      <c r="B79" s="219"/>
      <c r="C79" s="4" t="s">
        <v>2185</v>
      </c>
      <c r="D79" s="70" t="s">
        <v>2094</v>
      </c>
      <c r="E79" s="91" t="s">
        <v>2094</v>
      </c>
      <c r="F79" s="91" t="s">
        <v>2094</v>
      </c>
      <c r="G79" s="91" t="s">
        <v>2094</v>
      </c>
      <c r="H79" s="91" t="s">
        <v>2094</v>
      </c>
      <c r="I79" s="91" t="s">
        <v>2104</v>
      </c>
      <c r="J79" s="91"/>
      <c r="K79" s="91"/>
      <c r="L79" s="91"/>
      <c r="M79" s="91"/>
      <c r="N79" s="91"/>
      <c r="O79" s="160"/>
      <c r="P79" s="189"/>
    </row>
    <row r="80" spans="2:16" ht="194.25" customHeight="1">
      <c r="B80" s="219"/>
      <c r="C80" s="4" t="s">
        <v>2186</v>
      </c>
      <c r="D80" s="70" t="s">
        <v>2131</v>
      </c>
      <c r="E80" s="107" t="s">
        <v>2089</v>
      </c>
      <c r="F80" s="70" t="s">
        <v>2090</v>
      </c>
      <c r="G80" s="70" t="s">
        <v>2098</v>
      </c>
      <c r="H80" s="70" t="s">
        <v>2093</v>
      </c>
      <c r="I80" s="70" t="s">
        <v>2102</v>
      </c>
      <c r="J80" s="70" t="s">
        <v>2109</v>
      </c>
      <c r="K80" s="70" t="s">
        <v>2110</v>
      </c>
      <c r="L80" s="70" t="s">
        <v>2112</v>
      </c>
      <c r="M80" s="70" t="s">
        <v>2113</v>
      </c>
      <c r="N80" s="70" t="s">
        <v>2115</v>
      </c>
      <c r="O80" s="161" t="s">
        <v>2117</v>
      </c>
      <c r="P80" s="70" t="s">
        <v>2119</v>
      </c>
    </row>
    <row r="81" spans="2:16" ht="42" customHeight="1">
      <c r="B81" s="219"/>
      <c r="C81" s="4" t="s">
        <v>2187</v>
      </c>
      <c r="D81" s="70" t="s">
        <v>1080</v>
      </c>
      <c r="E81" s="113" t="s">
        <v>1080</v>
      </c>
      <c r="F81" s="113" t="s">
        <v>1080</v>
      </c>
      <c r="G81" s="113" t="s">
        <v>1080</v>
      </c>
      <c r="H81" s="113" t="s">
        <v>1080</v>
      </c>
      <c r="I81" s="113" t="s">
        <v>1080</v>
      </c>
      <c r="J81" s="94"/>
      <c r="K81" s="94"/>
      <c r="L81" s="94"/>
      <c r="M81" s="94"/>
      <c r="N81" s="94"/>
      <c r="O81" s="190"/>
      <c r="P81" s="189"/>
    </row>
    <row r="82" spans="2:16" s="193" customFormat="1" ht="57.75" customHeight="1">
      <c r="B82" s="219"/>
      <c r="C82" s="4" t="s">
        <v>2188</v>
      </c>
      <c r="D82" s="107" t="s">
        <v>2132</v>
      </c>
      <c r="E82" s="70" t="s">
        <v>2101</v>
      </c>
      <c r="F82" s="107" t="s">
        <v>2100</v>
      </c>
      <c r="G82" s="107" t="s">
        <v>2099</v>
      </c>
      <c r="H82" s="107" t="s">
        <v>2096</v>
      </c>
      <c r="I82" s="70" t="s">
        <v>2105</v>
      </c>
      <c r="J82" s="97"/>
      <c r="K82" s="97"/>
      <c r="L82" s="97"/>
      <c r="M82" s="97"/>
      <c r="N82" s="97"/>
      <c r="O82" s="191"/>
      <c r="P82" s="192"/>
    </row>
    <row r="83" spans="2:5" ht="15" customHeight="1">
      <c r="B83" s="219"/>
      <c r="C83" s="222"/>
      <c r="D83" s="222"/>
      <c r="E83" s="94"/>
    </row>
    <row r="84" spans="2:5" ht="15" customHeight="1">
      <c r="B84" s="219"/>
      <c r="C84" s="223" t="s">
        <v>1193</v>
      </c>
      <c r="D84" s="223"/>
      <c r="E84" s="94"/>
    </row>
    <row r="85" spans="2:5" ht="15">
      <c r="B85" s="219"/>
      <c r="C85" s="7" t="s">
        <v>1194</v>
      </c>
      <c r="D85" s="126"/>
      <c r="E85" s="94"/>
    </row>
    <row r="86" spans="2:5" ht="15" hidden="1" outlineLevel="1">
      <c r="B86" s="219"/>
      <c r="C86" s="5" t="s">
        <v>1195</v>
      </c>
      <c r="D86" s="150"/>
      <c r="E86" s="94"/>
    </row>
    <row r="87" spans="2:5" ht="15" hidden="1" outlineLevel="1">
      <c r="B87" s="219"/>
      <c r="C87" s="5" t="s">
        <v>1196</v>
      </c>
      <c r="D87" s="70"/>
      <c r="E87" s="94"/>
    </row>
    <row r="88" spans="2:5" ht="50.25" customHeight="1" hidden="1" outlineLevel="1">
      <c r="B88" s="219"/>
      <c r="C88" s="4" t="s">
        <v>1197</v>
      </c>
      <c r="D88" s="100"/>
      <c r="E88" s="94"/>
    </row>
    <row r="89" spans="2:5" ht="15" hidden="1" outlineLevel="1">
      <c r="B89" s="219"/>
      <c r="C89" s="4" t="s">
        <v>1198</v>
      </c>
      <c r="D89" s="101"/>
      <c r="E89" s="94"/>
    </row>
    <row r="90" spans="2:5" ht="15" hidden="1" outlineLevel="1">
      <c r="B90" s="219"/>
      <c r="C90" s="5" t="s">
        <v>1199</v>
      </c>
      <c r="D90" s="151"/>
      <c r="E90" s="94"/>
    </row>
    <row r="91" spans="2:5" ht="15" hidden="1" outlineLevel="1">
      <c r="B91" s="219"/>
      <c r="C91" s="5" t="s">
        <v>1200</v>
      </c>
      <c r="D91" s="151"/>
      <c r="E91" s="94"/>
    </row>
    <row r="92" spans="2:11" ht="15" hidden="1" outlineLevel="1">
      <c r="B92" s="219"/>
      <c r="C92" s="5" t="s">
        <v>1201</v>
      </c>
      <c r="D92" s="96"/>
      <c r="E92" s="94"/>
      <c r="K92" s="194"/>
    </row>
    <row r="93" spans="2:5" ht="15" hidden="1" outlineLevel="1">
      <c r="B93" s="219"/>
      <c r="C93" s="5" t="s">
        <v>1202</v>
      </c>
      <c r="D93" s="96"/>
      <c r="E93" s="94"/>
    </row>
    <row r="94" spans="2:5" ht="15" hidden="1" outlineLevel="1">
      <c r="B94" s="219"/>
      <c r="C94" s="4" t="s">
        <v>1203</v>
      </c>
      <c r="D94" s="96"/>
      <c r="E94" s="94"/>
    </row>
    <row r="95" spans="2:5" ht="15" collapsed="1">
      <c r="B95" s="219"/>
      <c r="C95" s="4"/>
      <c r="D95" s="97"/>
      <c r="E95" s="94"/>
    </row>
    <row r="96" spans="2:5" ht="15">
      <c r="B96" s="219"/>
      <c r="C96" s="7" t="s">
        <v>1204</v>
      </c>
      <c r="D96" s="127"/>
      <c r="E96" s="94"/>
    </row>
    <row r="97" spans="2:5" ht="15" hidden="1" outlineLevel="1">
      <c r="B97" s="219"/>
      <c r="C97" s="5" t="s">
        <v>1195</v>
      </c>
      <c r="D97" s="114"/>
      <c r="E97" s="94"/>
    </row>
    <row r="98" spans="2:5" ht="15" hidden="1" outlineLevel="1">
      <c r="B98" s="219"/>
      <c r="C98" s="5" t="s">
        <v>1196</v>
      </c>
      <c r="D98" s="5"/>
      <c r="E98" s="94"/>
    </row>
    <row r="99" spans="2:5" ht="15" hidden="1" outlineLevel="1">
      <c r="B99" s="219"/>
      <c r="C99" s="5" t="s">
        <v>1205</v>
      </c>
      <c r="D99" s="70"/>
      <c r="E99" s="94"/>
    </row>
    <row r="100" spans="2:5" ht="27" hidden="1" outlineLevel="1">
      <c r="B100" s="219"/>
      <c r="C100" s="5" t="s">
        <v>1206</v>
      </c>
      <c r="D100" s="97"/>
      <c r="E100" s="94"/>
    </row>
    <row r="101" spans="2:5" ht="15" hidden="1" outlineLevel="1">
      <c r="B101" s="219"/>
      <c r="C101" s="5" t="s">
        <v>1207</v>
      </c>
      <c r="D101" s="97"/>
      <c r="E101" s="94"/>
    </row>
    <row r="102" spans="2:5" ht="15" hidden="1" outlineLevel="1">
      <c r="B102" s="219"/>
      <c r="C102" s="5" t="s">
        <v>1208</v>
      </c>
      <c r="D102" s="97"/>
      <c r="E102" s="94"/>
    </row>
    <row r="103" spans="2:5" ht="75" hidden="1" outlineLevel="1">
      <c r="B103" s="219"/>
      <c r="C103" s="4" t="s">
        <v>1209</v>
      </c>
      <c r="D103" s="97"/>
      <c r="E103" s="94"/>
    </row>
    <row r="104" spans="2:5" ht="15" hidden="1" outlineLevel="1">
      <c r="B104" s="219"/>
      <c r="C104" s="4" t="s">
        <v>1210</v>
      </c>
      <c r="D104" s="97"/>
      <c r="E104" s="94"/>
    </row>
    <row r="105" spans="2:5" ht="15" hidden="1" outlineLevel="1">
      <c r="B105" s="219"/>
      <c r="C105" s="4" t="s">
        <v>1211</v>
      </c>
      <c r="D105" s="97"/>
      <c r="E105" s="94"/>
    </row>
    <row r="106" spans="2:5" ht="15" hidden="1" outlineLevel="1">
      <c r="B106" s="219"/>
      <c r="C106" s="4" t="s">
        <v>1212</v>
      </c>
      <c r="D106" s="97"/>
      <c r="E106" s="94"/>
    </row>
    <row r="107" spans="2:5" ht="15" hidden="1" outlineLevel="1">
      <c r="B107" s="219"/>
      <c r="C107" s="4" t="s">
        <v>1203</v>
      </c>
      <c r="D107" s="97"/>
      <c r="E107" s="94"/>
    </row>
    <row r="108" spans="2:5" ht="15" collapsed="1">
      <c r="B108" s="219"/>
      <c r="C108" s="4"/>
      <c r="D108" s="97"/>
      <c r="E108" s="94"/>
    </row>
    <row r="109" spans="2:10" s="184" customFormat="1" ht="15">
      <c r="B109" s="219"/>
      <c r="C109" s="128" t="s">
        <v>1213</v>
      </c>
      <c r="D109" s="152"/>
      <c r="E109" s="129"/>
      <c r="F109" s="183"/>
      <c r="G109" s="183"/>
      <c r="H109" s="183"/>
      <c r="I109" s="183"/>
      <c r="J109" s="183"/>
    </row>
    <row r="110" spans="2:10" s="184" customFormat="1" ht="15" hidden="1" outlineLevel="1">
      <c r="B110" s="219"/>
      <c r="C110" s="110" t="s">
        <v>1195</v>
      </c>
      <c r="D110" s="114"/>
      <c r="E110" s="114"/>
      <c r="F110" s="183"/>
      <c r="G110" s="183"/>
      <c r="H110" s="183"/>
      <c r="I110" s="183"/>
      <c r="J110" s="183"/>
    </row>
    <row r="111" spans="2:10" s="184" customFormat="1" ht="15" hidden="1" outlineLevel="1">
      <c r="B111" s="219"/>
      <c r="C111" s="110" t="s">
        <v>1196</v>
      </c>
      <c r="D111" s="107"/>
      <c r="E111" s="107"/>
      <c r="F111" s="183"/>
      <c r="G111" s="183"/>
      <c r="H111" s="183"/>
      <c r="I111" s="183"/>
      <c r="J111" s="183"/>
    </row>
    <row r="112" spans="2:10" s="184" customFormat="1" ht="27" hidden="1" outlineLevel="1">
      <c r="B112" s="219"/>
      <c r="C112" s="110" t="s">
        <v>1214</v>
      </c>
      <c r="D112" s="107"/>
      <c r="E112" s="107"/>
      <c r="F112" s="183"/>
      <c r="G112" s="183"/>
      <c r="H112" s="183"/>
      <c r="I112" s="183"/>
      <c r="J112" s="183"/>
    </row>
    <row r="113" spans="2:10" s="184" customFormat="1" ht="63" hidden="1" outlineLevel="1">
      <c r="B113" s="219"/>
      <c r="C113" s="111" t="s">
        <v>1215</v>
      </c>
      <c r="D113" s="112"/>
      <c r="E113" s="70"/>
      <c r="F113" s="183"/>
      <c r="G113" s="183"/>
      <c r="H113" s="183"/>
      <c r="I113" s="183"/>
      <c r="J113" s="183"/>
    </row>
    <row r="114" spans="2:10" s="184" customFormat="1" ht="15" hidden="1" outlineLevel="1">
      <c r="B114" s="219"/>
      <c r="C114" s="111" t="s">
        <v>1216</v>
      </c>
      <c r="D114" s="70"/>
      <c r="E114" s="91"/>
      <c r="F114" s="183"/>
      <c r="G114" s="183"/>
      <c r="H114" s="183"/>
      <c r="I114" s="183"/>
      <c r="J114" s="183"/>
    </row>
    <row r="115" spans="2:10" s="184" customFormat="1" ht="15" hidden="1" outlineLevel="1">
      <c r="B115" s="219"/>
      <c r="C115" s="111" t="s">
        <v>1217</v>
      </c>
      <c r="D115" s="112"/>
      <c r="E115" s="103"/>
      <c r="F115" s="183"/>
      <c r="G115" s="183"/>
      <c r="H115" s="183"/>
      <c r="I115" s="183"/>
      <c r="J115" s="183"/>
    </row>
    <row r="116" spans="2:10" s="184" customFormat="1" ht="15" hidden="1" outlineLevel="1">
      <c r="B116" s="219"/>
      <c r="C116" s="111" t="s">
        <v>1218</v>
      </c>
      <c r="D116" s="112"/>
      <c r="E116" s="103"/>
      <c r="F116" s="183"/>
      <c r="G116" s="183"/>
      <c r="H116" s="183"/>
      <c r="I116" s="183"/>
      <c r="J116" s="183"/>
    </row>
    <row r="117" spans="2:10" s="184" customFormat="1" ht="15" hidden="1" outlineLevel="1">
      <c r="B117" s="219"/>
      <c r="C117" s="111" t="s">
        <v>1219</v>
      </c>
      <c r="D117" s="148"/>
      <c r="E117" s="102"/>
      <c r="F117" s="183"/>
      <c r="G117" s="183"/>
      <c r="H117" s="183"/>
      <c r="I117" s="183"/>
      <c r="J117" s="183"/>
    </row>
    <row r="118" spans="2:10" s="184" customFormat="1" ht="15" hidden="1" outlineLevel="1">
      <c r="B118" s="219"/>
      <c r="C118" s="111" t="s">
        <v>1220</v>
      </c>
      <c r="D118" s="112"/>
      <c r="E118" s="103"/>
      <c r="F118" s="183"/>
      <c r="G118" s="183"/>
      <c r="H118" s="183"/>
      <c r="I118" s="183"/>
      <c r="J118" s="183"/>
    </row>
    <row r="119" spans="2:10" s="184" customFormat="1" ht="15" hidden="1" outlineLevel="1">
      <c r="B119" s="219"/>
      <c r="C119" s="111" t="s">
        <v>448</v>
      </c>
      <c r="D119" s="112"/>
      <c r="E119" s="185"/>
      <c r="F119" s="183"/>
      <c r="G119" s="183"/>
      <c r="H119" s="183"/>
      <c r="I119" s="183"/>
      <c r="J119" s="183"/>
    </row>
    <row r="120" spans="2:10" s="184" customFormat="1" ht="15" hidden="1" outlineLevel="1">
      <c r="B120" s="219"/>
      <c r="C120" s="111" t="s">
        <v>1203</v>
      </c>
      <c r="D120" s="112"/>
      <c r="E120" s="185"/>
      <c r="F120" s="183"/>
      <c r="G120" s="183"/>
      <c r="H120" s="183"/>
      <c r="I120" s="183"/>
      <c r="J120" s="183"/>
    </row>
    <row r="121" spans="2:5" ht="15" collapsed="1">
      <c r="B121" s="219"/>
      <c r="C121" s="4"/>
      <c r="D121" s="97"/>
      <c r="E121" s="94"/>
    </row>
    <row r="122" spans="2:5" ht="15">
      <c r="B122" s="219"/>
      <c r="C122" s="7" t="s">
        <v>449</v>
      </c>
      <c r="D122" s="126"/>
      <c r="E122" s="94"/>
    </row>
    <row r="123" spans="2:5" ht="15" hidden="1" outlineLevel="1">
      <c r="B123" s="219"/>
      <c r="C123" s="5" t="s">
        <v>1195</v>
      </c>
      <c r="D123" s="86"/>
      <c r="E123" s="94"/>
    </row>
    <row r="124" spans="2:5" ht="15" hidden="1" outlineLevel="1">
      <c r="B124" s="219"/>
      <c r="C124" s="5" t="s">
        <v>1196</v>
      </c>
      <c r="D124" s="70"/>
      <c r="E124" s="94"/>
    </row>
    <row r="125" spans="2:5" ht="15" hidden="1" outlineLevel="1">
      <c r="B125" s="219"/>
      <c r="C125" s="4" t="s">
        <v>450</v>
      </c>
      <c r="D125" s="96"/>
      <c r="E125" s="94"/>
    </row>
    <row r="126" spans="2:5" ht="15" hidden="1" outlineLevel="1">
      <c r="B126" s="219"/>
      <c r="C126" s="4" t="s">
        <v>1216</v>
      </c>
      <c r="D126" s="96"/>
      <c r="E126" s="94"/>
    </row>
    <row r="127" spans="2:5" ht="15" hidden="1" outlineLevel="1">
      <c r="B127" s="219"/>
      <c r="C127" s="5" t="s">
        <v>451</v>
      </c>
      <c r="D127" s="96"/>
      <c r="E127" s="94"/>
    </row>
    <row r="128" spans="2:5" ht="27" hidden="1" outlineLevel="1">
      <c r="B128" s="219"/>
      <c r="C128" s="4" t="s">
        <v>452</v>
      </c>
      <c r="D128" s="96"/>
      <c r="E128" s="94"/>
    </row>
    <row r="129" spans="2:5" ht="15" hidden="1" outlineLevel="1">
      <c r="B129" s="219"/>
      <c r="C129" s="4" t="s">
        <v>1527</v>
      </c>
      <c r="D129" s="96"/>
      <c r="E129" s="94"/>
    </row>
    <row r="130" spans="2:5" ht="15" hidden="1" outlineLevel="1">
      <c r="B130" s="219"/>
      <c r="C130" s="4" t="s">
        <v>1528</v>
      </c>
      <c r="D130" s="96"/>
      <c r="E130" s="94"/>
    </row>
    <row r="131" spans="2:5" ht="15" hidden="1" outlineLevel="1">
      <c r="B131" s="219"/>
      <c r="C131" s="4" t="s">
        <v>1529</v>
      </c>
      <c r="D131" s="96"/>
      <c r="E131" s="94"/>
    </row>
    <row r="132" spans="2:5" ht="15" hidden="1" outlineLevel="1">
      <c r="B132" s="219"/>
      <c r="C132" s="4" t="s">
        <v>1530</v>
      </c>
      <c r="D132" s="97"/>
      <c r="E132" s="94"/>
    </row>
    <row r="133" spans="2:5" ht="15" hidden="1" outlineLevel="1">
      <c r="B133" s="219"/>
      <c r="C133" s="4" t="s">
        <v>1531</v>
      </c>
      <c r="D133" s="97"/>
      <c r="E133" s="94"/>
    </row>
    <row r="134" spans="2:5" ht="15" hidden="1" outlineLevel="1">
      <c r="B134" s="219"/>
      <c r="C134" s="4" t="s">
        <v>1203</v>
      </c>
      <c r="D134" s="97"/>
      <c r="E134" s="94"/>
    </row>
    <row r="135" spans="2:5" ht="15" collapsed="1">
      <c r="B135" s="219"/>
      <c r="C135" s="4"/>
      <c r="D135" s="97"/>
      <c r="E135" s="94"/>
    </row>
    <row r="136" spans="2:5" ht="15">
      <c r="B136" s="219"/>
      <c r="C136" s="7" t="s">
        <v>1532</v>
      </c>
      <c r="D136" s="127"/>
      <c r="E136" s="91"/>
    </row>
    <row r="137" spans="2:5" ht="15" hidden="1" outlineLevel="1">
      <c r="B137" s="219"/>
      <c r="C137" s="5" t="s">
        <v>1195</v>
      </c>
      <c r="D137" s="150"/>
      <c r="E137" s="95"/>
    </row>
    <row r="138" spans="2:5" ht="15" hidden="1" outlineLevel="1">
      <c r="B138" s="219"/>
      <c r="C138" s="5" t="s">
        <v>1196</v>
      </c>
      <c r="D138" s="5"/>
      <c r="E138" s="91"/>
    </row>
    <row r="139" spans="2:5" ht="15" hidden="1" outlineLevel="1">
      <c r="B139" s="219"/>
      <c r="C139" s="5" t="s">
        <v>1533</v>
      </c>
      <c r="D139" s="97"/>
      <c r="E139" s="91"/>
    </row>
    <row r="140" spans="2:5" ht="15" hidden="1" outlineLevel="1">
      <c r="B140" s="219"/>
      <c r="C140" s="4" t="s">
        <v>1534</v>
      </c>
      <c r="D140" s="97"/>
      <c r="E140" s="91"/>
    </row>
    <row r="141" spans="2:5" ht="15" hidden="1" outlineLevel="1">
      <c r="B141" s="219"/>
      <c r="C141" s="5" t="s">
        <v>1535</v>
      </c>
      <c r="D141" s="97"/>
      <c r="E141" s="91"/>
    </row>
    <row r="142" spans="2:5" ht="15" hidden="1" outlineLevel="1">
      <c r="B142" s="219"/>
      <c r="C142" s="4" t="s">
        <v>1536</v>
      </c>
      <c r="D142" s="97"/>
      <c r="E142" s="91"/>
    </row>
    <row r="143" spans="2:5" ht="15" hidden="1" outlineLevel="1">
      <c r="B143" s="219"/>
      <c r="C143" s="4" t="s">
        <v>1537</v>
      </c>
      <c r="D143" s="96"/>
      <c r="E143" s="91"/>
    </row>
    <row r="144" spans="2:5" ht="14.25" customHeight="1" hidden="1" outlineLevel="1">
      <c r="B144" s="219"/>
      <c r="C144" s="4" t="s">
        <v>1202</v>
      </c>
      <c r="D144" s="97"/>
      <c r="E144" s="91"/>
    </row>
    <row r="145" spans="2:5" ht="15" collapsed="1">
      <c r="B145" s="219"/>
      <c r="C145" s="4"/>
      <c r="D145" s="97"/>
      <c r="E145" s="94"/>
    </row>
    <row r="146" spans="2:5" ht="15">
      <c r="B146" s="219"/>
      <c r="C146" s="7" t="s">
        <v>1538</v>
      </c>
      <c r="D146" s="127"/>
      <c r="E146" s="94"/>
    </row>
    <row r="147" spans="2:6" ht="15" hidden="1" outlineLevel="1">
      <c r="B147" s="219"/>
      <c r="C147" s="5" t="s">
        <v>1195</v>
      </c>
      <c r="D147" s="142"/>
      <c r="E147" s="195"/>
      <c r="F147" s="196"/>
    </row>
    <row r="148" spans="2:5" ht="15" hidden="1" outlineLevel="1">
      <c r="B148" s="219"/>
      <c r="C148" s="5" t="s">
        <v>1196</v>
      </c>
      <c r="D148" s="70"/>
      <c r="E148" s="94"/>
    </row>
    <row r="149" spans="2:6" ht="15" hidden="1" outlineLevel="1">
      <c r="B149" s="219"/>
      <c r="C149" s="4" t="s">
        <v>1539</v>
      </c>
      <c r="D149" s="70"/>
      <c r="E149" s="97"/>
      <c r="F149" s="197"/>
    </row>
    <row r="150" spans="2:5" ht="15" hidden="1" outlineLevel="1">
      <c r="B150" s="219"/>
      <c r="C150" s="4" t="s">
        <v>1540</v>
      </c>
      <c r="D150" s="97"/>
      <c r="E150" s="94"/>
    </row>
    <row r="151" spans="2:6" ht="15" hidden="1" outlineLevel="1">
      <c r="B151" s="219"/>
      <c r="C151" s="4" t="s">
        <v>1216</v>
      </c>
      <c r="D151" s="70"/>
      <c r="E151" s="198"/>
      <c r="F151" s="199"/>
    </row>
    <row r="152" spans="2:5" ht="15" hidden="1" outlineLevel="1">
      <c r="B152" s="219"/>
      <c r="C152" s="4" t="s">
        <v>1541</v>
      </c>
      <c r="D152" s="97"/>
      <c r="E152" s="94"/>
    </row>
    <row r="153" spans="2:5" ht="15" hidden="1" outlineLevel="1">
      <c r="B153" s="219"/>
      <c r="C153" s="4" t="s">
        <v>1202</v>
      </c>
      <c r="D153" s="96"/>
      <c r="E153" s="94"/>
    </row>
    <row r="154" spans="2:5" ht="15" hidden="1" outlineLevel="1">
      <c r="B154" s="219"/>
      <c r="C154" s="4" t="s">
        <v>1203</v>
      </c>
      <c r="D154" s="96"/>
      <c r="E154" s="94"/>
    </row>
    <row r="155" spans="2:5" ht="15" collapsed="1">
      <c r="B155" s="219"/>
      <c r="C155" s="4"/>
      <c r="D155" s="97"/>
      <c r="E155" s="94"/>
    </row>
    <row r="156" spans="2:9" ht="15">
      <c r="B156" s="219"/>
      <c r="C156" s="7" t="s">
        <v>1542</v>
      </c>
      <c r="D156" s="126" t="s">
        <v>2094</v>
      </c>
      <c r="E156" s="126" t="s">
        <v>2094</v>
      </c>
      <c r="F156" s="203"/>
      <c r="G156" s="203"/>
      <c r="H156" s="203"/>
      <c r="I156" s="203"/>
    </row>
    <row r="157" spans="2:9" ht="15" outlineLevel="1">
      <c r="B157" s="219"/>
      <c r="C157" s="5" t="s">
        <v>1195</v>
      </c>
      <c r="D157" s="86">
        <v>10400000</v>
      </c>
      <c r="E157" s="86">
        <v>612034800</v>
      </c>
      <c r="F157" s="204"/>
      <c r="G157" s="204"/>
      <c r="H157" s="204"/>
      <c r="I157" s="204"/>
    </row>
    <row r="158" spans="2:9" ht="15" outlineLevel="1">
      <c r="B158" s="219"/>
      <c r="C158" s="5" t="s">
        <v>1196</v>
      </c>
      <c r="D158" s="70">
        <v>41941</v>
      </c>
      <c r="E158" s="91">
        <v>41963</v>
      </c>
      <c r="F158" s="205"/>
      <c r="G158" s="205"/>
      <c r="H158" s="206"/>
      <c r="I158" s="207"/>
    </row>
    <row r="159" spans="2:9" ht="191.25" customHeight="1" outlineLevel="1">
      <c r="B159" s="219"/>
      <c r="C159" s="4" t="s">
        <v>1543</v>
      </c>
      <c r="D159" s="96" t="s">
        <v>2093</v>
      </c>
      <c r="E159" s="70" t="s">
        <v>2102</v>
      </c>
      <c r="F159" s="208"/>
      <c r="G159" s="208"/>
      <c r="H159" s="208"/>
      <c r="I159" s="206"/>
    </row>
    <row r="160" spans="2:9" ht="15" outlineLevel="1">
      <c r="B160" s="219"/>
      <c r="C160" s="4" t="s">
        <v>1544</v>
      </c>
      <c r="D160" s="97"/>
      <c r="E160" s="93"/>
      <c r="F160" s="177"/>
      <c r="G160" s="177"/>
      <c r="H160" s="177"/>
      <c r="I160" s="177"/>
    </row>
    <row r="161" spans="2:9" ht="15" outlineLevel="1">
      <c r="B161" s="219"/>
      <c r="C161" s="4" t="s">
        <v>1545</v>
      </c>
      <c r="D161" s="97"/>
      <c r="E161" s="94"/>
      <c r="F161" s="177"/>
      <c r="G161" s="177"/>
      <c r="H161" s="177"/>
      <c r="I161" s="177"/>
    </row>
    <row r="162" spans="2:9" ht="15">
      <c r="B162" s="219"/>
      <c r="C162" s="4"/>
      <c r="D162" s="97"/>
      <c r="E162" s="94"/>
      <c r="F162" s="177"/>
      <c r="G162" s="177"/>
      <c r="H162" s="177"/>
      <c r="I162" s="177"/>
    </row>
    <row r="163" spans="2:9" ht="15">
      <c r="B163" s="219"/>
      <c r="C163" s="7" t="s">
        <v>1546</v>
      </c>
      <c r="D163" s="97"/>
      <c r="E163" s="94"/>
      <c r="F163" s="177"/>
      <c r="G163" s="177"/>
      <c r="H163" s="177"/>
      <c r="I163" s="177"/>
    </row>
    <row r="164" spans="2:9" ht="15" hidden="1" outlineLevel="1">
      <c r="B164" s="219"/>
      <c r="C164" s="5" t="s">
        <v>1195</v>
      </c>
      <c r="D164" s="150"/>
      <c r="E164" s="200"/>
      <c r="F164" s="177"/>
      <c r="G164" s="177"/>
      <c r="H164" s="177"/>
      <c r="I164" s="177"/>
    </row>
    <row r="165" spans="2:9" ht="15" hidden="1" outlineLevel="1">
      <c r="B165" s="219"/>
      <c r="C165" s="5" t="s">
        <v>1196</v>
      </c>
      <c r="D165" s="70"/>
      <c r="E165" s="94"/>
      <c r="F165" s="177"/>
      <c r="G165" s="177"/>
      <c r="H165" s="177"/>
      <c r="I165" s="177"/>
    </row>
    <row r="166" spans="2:9" ht="45" hidden="1" outlineLevel="1">
      <c r="B166" s="219"/>
      <c r="C166" s="4" t="s">
        <v>1547</v>
      </c>
      <c r="D166" s="96"/>
      <c r="E166" s="91"/>
      <c r="F166" s="177"/>
      <c r="G166" s="177"/>
      <c r="H166" s="177"/>
      <c r="I166" s="177"/>
    </row>
    <row r="167" spans="2:9" ht="15" hidden="1" outlineLevel="1">
      <c r="B167" s="219"/>
      <c r="C167" s="4" t="s">
        <v>1548</v>
      </c>
      <c r="D167" s="150"/>
      <c r="E167" s="95"/>
      <c r="F167" s="177"/>
      <c r="G167" s="177"/>
      <c r="H167" s="177"/>
      <c r="I167" s="177"/>
    </row>
    <row r="168" spans="2:9" ht="15" hidden="1" outlineLevel="1">
      <c r="B168" s="219"/>
      <c r="C168" s="4" t="s">
        <v>1549</v>
      </c>
      <c r="D168" s="96"/>
      <c r="E168" s="91"/>
      <c r="F168" s="177"/>
      <c r="G168" s="177"/>
      <c r="H168" s="177"/>
      <c r="I168" s="177"/>
    </row>
    <row r="169" spans="2:9" ht="15" collapsed="1">
      <c r="B169" s="219"/>
      <c r="C169" s="4"/>
      <c r="D169" s="97"/>
      <c r="E169" s="94"/>
      <c r="F169" s="209"/>
      <c r="G169" s="209"/>
      <c r="H169" s="177"/>
      <c r="I169" s="177"/>
    </row>
    <row r="170" spans="2:9" ht="15">
      <c r="B170" s="219"/>
      <c r="C170" s="7" t="s">
        <v>1550</v>
      </c>
      <c r="D170" s="126" t="s">
        <v>2177</v>
      </c>
      <c r="E170" s="126" t="s">
        <v>2177</v>
      </c>
      <c r="F170" s="126" t="s">
        <v>2177</v>
      </c>
      <c r="G170" s="126" t="s">
        <v>2177</v>
      </c>
      <c r="H170" s="177"/>
      <c r="I170" s="177"/>
    </row>
    <row r="171" spans="2:9" ht="15" outlineLevel="1">
      <c r="B171" s="219"/>
      <c r="C171" s="5" t="s">
        <v>1195</v>
      </c>
      <c r="D171" s="86">
        <v>15900000</v>
      </c>
      <c r="E171" s="86">
        <v>26700000</v>
      </c>
      <c r="F171" s="202">
        <v>12800000</v>
      </c>
      <c r="G171" s="86">
        <v>31500000</v>
      </c>
      <c r="H171" s="177"/>
      <c r="I171" s="177"/>
    </row>
    <row r="172" spans="2:9" ht="15" outlineLevel="1">
      <c r="B172" s="219"/>
      <c r="C172" s="5" t="s">
        <v>1196</v>
      </c>
      <c r="D172" s="107">
        <v>41807</v>
      </c>
      <c r="E172" s="107">
        <v>41807</v>
      </c>
      <c r="F172" s="107">
        <v>41807</v>
      </c>
      <c r="G172" s="107">
        <v>41807</v>
      </c>
      <c r="H172" s="177"/>
      <c r="I172" s="177"/>
    </row>
    <row r="173" spans="2:9" ht="120" outlineLevel="1">
      <c r="B173" s="219"/>
      <c r="C173" s="4" t="s">
        <v>1551</v>
      </c>
      <c r="D173" s="96" t="s">
        <v>2131</v>
      </c>
      <c r="E173" s="96" t="s">
        <v>2089</v>
      </c>
      <c r="F173" s="96" t="s">
        <v>2090</v>
      </c>
      <c r="G173" s="96" t="s">
        <v>2091</v>
      </c>
      <c r="H173" s="177"/>
      <c r="I173" s="177"/>
    </row>
    <row r="174" spans="2:9" ht="15" outlineLevel="1">
      <c r="B174" s="219"/>
      <c r="C174" s="4" t="s">
        <v>1545</v>
      </c>
      <c r="D174" s="96"/>
      <c r="E174" s="94"/>
      <c r="F174" s="94"/>
      <c r="G174" s="94"/>
      <c r="H174" s="177"/>
      <c r="I174" s="177"/>
    </row>
    <row r="175" spans="2:9" ht="15">
      <c r="B175" s="219"/>
      <c r="C175" s="4"/>
      <c r="D175" s="97"/>
      <c r="E175" s="94"/>
      <c r="F175" s="94"/>
      <c r="G175" s="94"/>
      <c r="H175" s="177"/>
      <c r="I175" s="177"/>
    </row>
    <row r="176" spans="2:9" ht="15">
      <c r="B176" s="219"/>
      <c r="C176" s="7" t="s">
        <v>1552</v>
      </c>
      <c r="D176" s="127"/>
      <c r="E176" s="94"/>
      <c r="F176" s="94"/>
      <c r="G176" s="94"/>
      <c r="H176" s="177"/>
      <c r="I176" s="177"/>
    </row>
    <row r="177" spans="2:9" ht="15" hidden="1" outlineLevel="1">
      <c r="B177" s="219"/>
      <c r="C177" s="5" t="s">
        <v>1195</v>
      </c>
      <c r="D177" s="6"/>
      <c r="E177" s="94"/>
      <c r="F177" s="94"/>
      <c r="G177" s="94"/>
      <c r="H177" s="177"/>
      <c r="I177" s="177"/>
    </row>
    <row r="178" spans="2:9" ht="15" hidden="1" outlineLevel="1">
      <c r="B178" s="219"/>
      <c r="C178" s="5" t="s">
        <v>1196</v>
      </c>
      <c r="D178" s="5"/>
      <c r="E178" s="94"/>
      <c r="F178" s="94"/>
      <c r="G178" s="94"/>
      <c r="H178" s="177"/>
      <c r="I178" s="177"/>
    </row>
    <row r="179" spans="2:9" ht="30" hidden="1" outlineLevel="1">
      <c r="B179" s="219"/>
      <c r="C179" s="4" t="s">
        <v>1553</v>
      </c>
      <c r="D179" s="97"/>
      <c r="E179" s="94"/>
      <c r="F179" s="94"/>
      <c r="G179" s="94"/>
      <c r="H179" s="177"/>
      <c r="I179" s="177"/>
    </row>
    <row r="180" spans="2:9" ht="15" hidden="1" outlineLevel="1">
      <c r="B180" s="219"/>
      <c r="C180" s="4" t="s">
        <v>1203</v>
      </c>
      <c r="D180" s="97"/>
      <c r="E180" s="94"/>
      <c r="F180" s="94"/>
      <c r="G180" s="94"/>
      <c r="H180" s="177"/>
      <c r="I180" s="177"/>
    </row>
    <row r="181" spans="2:9" ht="15" collapsed="1">
      <c r="B181" s="94" t="s">
        <v>1554</v>
      </c>
      <c r="C181" s="4"/>
      <c r="D181" s="97"/>
      <c r="E181" s="94"/>
      <c r="F181" s="94"/>
      <c r="G181" s="94"/>
      <c r="H181" s="177"/>
      <c r="I181" s="177"/>
    </row>
    <row r="182" spans="2:9" ht="15" customHeight="1">
      <c r="B182" s="224"/>
      <c r="C182" s="7" t="s">
        <v>1555</v>
      </c>
      <c r="D182" s="130" t="s">
        <v>674</v>
      </c>
      <c r="E182" s="94"/>
      <c r="F182" s="94"/>
      <c r="G182" s="94"/>
      <c r="H182" s="177"/>
      <c r="I182" s="177"/>
    </row>
    <row r="183" spans="2:9" ht="45">
      <c r="B183" s="224"/>
      <c r="C183" s="4" t="s">
        <v>1556</v>
      </c>
      <c r="D183" s="107" t="s">
        <v>2178</v>
      </c>
      <c r="E183" s="96" t="s">
        <v>2179</v>
      </c>
      <c r="F183" s="107" t="s">
        <v>2180</v>
      </c>
      <c r="G183" s="107" t="s">
        <v>2181</v>
      </c>
      <c r="H183" s="107" t="s">
        <v>2182</v>
      </c>
      <c r="I183" s="96" t="s">
        <v>2183</v>
      </c>
    </row>
    <row r="184" spans="2:9" ht="15">
      <c r="B184" s="224"/>
      <c r="C184" s="4" t="s">
        <v>1557</v>
      </c>
      <c r="D184" s="92" t="s">
        <v>2120</v>
      </c>
      <c r="E184" s="91" t="s">
        <v>2121</v>
      </c>
      <c r="F184" s="91" t="s">
        <v>2122</v>
      </c>
      <c r="G184" s="91" t="s">
        <v>2123</v>
      </c>
      <c r="H184" s="91" t="s">
        <v>2124</v>
      </c>
      <c r="I184" s="91" t="s">
        <v>2125</v>
      </c>
    </row>
    <row r="185" spans="2:9" ht="30">
      <c r="B185" s="224"/>
      <c r="C185" s="4" t="s">
        <v>1558</v>
      </c>
      <c r="D185" s="70" t="s">
        <v>676</v>
      </c>
      <c r="E185" s="201" t="s">
        <v>676</v>
      </c>
      <c r="F185" s="201" t="s">
        <v>676</v>
      </c>
      <c r="G185" s="201" t="s">
        <v>676</v>
      </c>
      <c r="H185" s="201" t="s">
        <v>676</v>
      </c>
      <c r="I185" s="201" t="s">
        <v>676</v>
      </c>
    </row>
    <row r="186" spans="2:9" ht="165">
      <c r="B186" s="224"/>
      <c r="C186" s="4" t="s">
        <v>1559</v>
      </c>
      <c r="D186" s="96" t="s">
        <v>2131</v>
      </c>
      <c r="E186" s="96" t="s">
        <v>2089</v>
      </c>
      <c r="F186" s="96" t="s">
        <v>2090</v>
      </c>
      <c r="G186" s="96" t="s">
        <v>2091</v>
      </c>
      <c r="H186" s="96" t="s">
        <v>2093</v>
      </c>
      <c r="I186" s="70" t="s">
        <v>2102</v>
      </c>
    </row>
    <row r="187" spans="2:9" ht="15">
      <c r="B187" s="224"/>
      <c r="C187" s="4" t="s">
        <v>1560</v>
      </c>
      <c r="D187" s="86">
        <v>15900000</v>
      </c>
      <c r="E187" s="86">
        <v>26700000</v>
      </c>
      <c r="F187" s="86">
        <v>12800000</v>
      </c>
      <c r="G187" s="86">
        <v>31500000</v>
      </c>
      <c r="H187" s="86">
        <v>10400000</v>
      </c>
      <c r="I187" s="86">
        <v>612034800</v>
      </c>
    </row>
    <row r="188" spans="2:9" ht="15">
      <c r="B188" s="234" t="s">
        <v>1561</v>
      </c>
      <c r="C188" s="234"/>
      <c r="D188" s="234"/>
      <c r="E188" s="94"/>
      <c r="F188" s="94"/>
      <c r="G188" s="94"/>
      <c r="H188" s="94"/>
      <c r="I188" s="94"/>
    </row>
    <row r="189" spans="2:9" ht="14.25" customHeight="1">
      <c r="B189" s="219" t="s">
        <v>1562</v>
      </c>
      <c r="C189" s="7" t="s">
        <v>1563</v>
      </c>
      <c r="D189" s="74" t="s">
        <v>2092</v>
      </c>
      <c r="E189" s="94"/>
      <c r="F189" s="94"/>
      <c r="G189" s="94"/>
      <c r="H189" s="94"/>
      <c r="I189" s="94"/>
    </row>
    <row r="190" spans="2:9" ht="15">
      <c r="B190" s="219"/>
      <c r="C190" s="4" t="s">
        <v>1564</v>
      </c>
      <c r="D190" s="154">
        <v>179867.1</v>
      </c>
      <c r="E190" s="94"/>
      <c r="F190" s="94"/>
      <c r="G190" s="94"/>
      <c r="H190" s="94"/>
      <c r="I190" s="94"/>
    </row>
    <row r="191" spans="2:9" ht="15">
      <c r="B191" s="219"/>
      <c r="C191" s="4" t="s">
        <v>1565</v>
      </c>
      <c r="D191" s="154">
        <f>69.3-15.2</f>
        <v>54.099999999999994</v>
      </c>
      <c r="E191" s="94"/>
      <c r="F191" s="94"/>
      <c r="G191" s="94"/>
      <c r="H191" s="94"/>
      <c r="I191" s="94"/>
    </row>
    <row r="192" spans="2:9" ht="15">
      <c r="B192" s="219"/>
      <c r="C192" s="4" t="s">
        <v>1566</v>
      </c>
      <c r="D192" s="154"/>
      <c r="E192" s="94"/>
      <c r="F192" s="94"/>
      <c r="G192" s="94"/>
      <c r="H192" s="94"/>
      <c r="I192" s="94"/>
    </row>
    <row r="193" spans="2:9" ht="15">
      <c r="B193" s="219"/>
      <c r="C193" s="4" t="s">
        <v>1567</v>
      </c>
      <c r="D193" s="154"/>
      <c r="E193" s="94"/>
      <c r="F193" s="94"/>
      <c r="G193" s="94"/>
      <c r="H193" s="94"/>
      <c r="I193" s="94"/>
    </row>
    <row r="194" spans="2:9" ht="15">
      <c r="B194" s="219"/>
      <c r="C194" s="4" t="s">
        <v>1568</v>
      </c>
      <c r="D194" s="154">
        <v>65301.8</v>
      </c>
      <c r="E194" s="94"/>
      <c r="F194" s="94"/>
      <c r="G194" s="94"/>
      <c r="H194" s="94"/>
      <c r="I194" s="94"/>
    </row>
    <row r="195" spans="2:9" ht="15">
      <c r="B195" s="219"/>
      <c r="C195" s="4" t="s">
        <v>1569</v>
      </c>
      <c r="D195" s="154">
        <v>8819</v>
      </c>
      <c r="E195" s="94"/>
      <c r="F195" s="94"/>
      <c r="G195" s="94"/>
      <c r="H195" s="94"/>
      <c r="I195" s="94"/>
    </row>
    <row r="196" spans="2:9" ht="15">
      <c r="B196" s="219"/>
      <c r="C196" s="4" t="s">
        <v>1570</v>
      </c>
      <c r="D196" s="154">
        <v>339.9</v>
      </c>
      <c r="E196" s="94"/>
      <c r="F196" s="94"/>
      <c r="G196" s="94"/>
      <c r="H196" s="94"/>
      <c r="I196" s="94"/>
    </row>
    <row r="197" spans="2:9" ht="15">
      <c r="B197" s="219"/>
      <c r="C197" s="4" t="s">
        <v>1571</v>
      </c>
      <c r="D197" s="154">
        <v>137702.4</v>
      </c>
      <c r="E197" s="94"/>
      <c r="F197" s="94"/>
      <c r="G197" s="94"/>
      <c r="H197" s="94"/>
      <c r="I197" s="94"/>
    </row>
    <row r="198" spans="2:9" ht="15">
      <c r="B198" s="219"/>
      <c r="C198" s="4" t="s">
        <v>1572</v>
      </c>
      <c r="D198" s="155">
        <v>61850.1</v>
      </c>
      <c r="E198" s="94"/>
      <c r="F198" s="94"/>
      <c r="G198" s="94"/>
      <c r="H198" s="94"/>
      <c r="I198" s="94"/>
    </row>
    <row r="199" spans="2:9" ht="15">
      <c r="B199" s="219"/>
      <c r="C199" s="4" t="s">
        <v>1573</v>
      </c>
      <c r="D199" s="155"/>
      <c r="E199" s="94"/>
      <c r="F199" s="94"/>
      <c r="G199" s="94"/>
      <c r="H199" s="94"/>
      <c r="I199" s="94"/>
    </row>
    <row r="200" spans="2:9" ht="15">
      <c r="B200" s="219"/>
      <c r="C200" s="94"/>
      <c r="D200" s="75"/>
      <c r="E200" s="94"/>
      <c r="F200" s="94"/>
      <c r="G200" s="94"/>
      <c r="H200" s="94"/>
      <c r="I200" s="94"/>
    </row>
    <row r="201" spans="2:9" ht="15">
      <c r="B201" s="219"/>
      <c r="C201" s="4" t="s">
        <v>1574</v>
      </c>
      <c r="D201" s="76">
        <f>D194/D191</f>
        <v>1207.0573012939003</v>
      </c>
      <c r="E201" s="94"/>
      <c r="F201" s="94"/>
      <c r="G201" s="94"/>
      <c r="H201" s="94"/>
      <c r="I201" s="94"/>
    </row>
    <row r="202" spans="2:9" ht="15">
      <c r="B202" s="219"/>
      <c r="C202" s="4" t="s">
        <v>1575</v>
      </c>
      <c r="D202" s="75"/>
      <c r="E202" s="94"/>
      <c r="F202" s="94"/>
      <c r="G202" s="94"/>
      <c r="H202" s="94"/>
      <c r="I202" s="94"/>
    </row>
    <row r="203" spans="2:9" ht="15">
      <c r="B203" s="219"/>
      <c r="C203" s="94"/>
      <c r="D203" s="97"/>
      <c r="E203" s="94"/>
      <c r="F203" s="94"/>
      <c r="G203" s="94"/>
      <c r="H203" s="94"/>
      <c r="I203" s="94"/>
    </row>
    <row r="204" spans="2:9" ht="15">
      <c r="B204" s="94"/>
      <c r="C204" s="7" t="s">
        <v>1576</v>
      </c>
      <c r="D204" s="74" t="s">
        <v>1577</v>
      </c>
      <c r="E204" s="94"/>
      <c r="F204" s="94"/>
      <c r="G204" s="94"/>
      <c r="H204" s="94"/>
      <c r="I204" s="94"/>
    </row>
    <row r="205" spans="2:9" ht="14.25" customHeight="1">
      <c r="B205" s="219" t="s">
        <v>1578</v>
      </c>
      <c r="C205" s="4" t="s">
        <v>1564</v>
      </c>
      <c r="D205" s="75"/>
      <c r="E205" s="94"/>
      <c r="F205" s="94"/>
      <c r="G205" s="94"/>
      <c r="H205" s="94"/>
      <c r="I205" s="94"/>
    </row>
    <row r="206" spans="2:9" ht="15">
      <c r="B206" s="219"/>
      <c r="C206" s="4" t="s">
        <v>1565</v>
      </c>
      <c r="D206" s="76"/>
      <c r="E206" s="94"/>
      <c r="F206" s="94"/>
      <c r="G206" s="94"/>
      <c r="H206" s="94"/>
      <c r="I206" s="94"/>
    </row>
    <row r="207" spans="2:9" ht="15">
      <c r="B207" s="219"/>
      <c r="C207" s="4" t="s">
        <v>1566</v>
      </c>
      <c r="D207" s="76"/>
      <c r="E207" s="94"/>
      <c r="F207" s="94"/>
      <c r="G207" s="94"/>
      <c r="H207" s="94"/>
      <c r="I207" s="94"/>
    </row>
    <row r="208" spans="2:9" ht="15">
      <c r="B208" s="219"/>
      <c r="C208" s="4" t="s">
        <v>1567</v>
      </c>
      <c r="D208" s="76"/>
      <c r="E208" s="94"/>
      <c r="F208" s="94"/>
      <c r="G208" s="94"/>
      <c r="H208" s="94"/>
      <c r="I208" s="94"/>
    </row>
    <row r="209" spans="2:9" ht="15">
      <c r="B209" s="219"/>
      <c r="C209" s="4" t="s">
        <v>1568</v>
      </c>
      <c r="D209" s="76"/>
      <c r="E209" s="94"/>
      <c r="F209" s="94"/>
      <c r="G209" s="94"/>
      <c r="H209" s="94"/>
      <c r="I209" s="94"/>
    </row>
    <row r="210" spans="2:9" ht="15">
      <c r="B210" s="219"/>
      <c r="C210" s="4" t="s">
        <v>1569</v>
      </c>
      <c r="D210" s="75"/>
      <c r="E210" s="94"/>
      <c r="F210" s="94"/>
      <c r="G210" s="94"/>
      <c r="H210" s="94"/>
      <c r="I210" s="94"/>
    </row>
    <row r="211" spans="2:9" ht="15">
      <c r="B211" s="219"/>
      <c r="C211" s="4" t="s">
        <v>1570</v>
      </c>
      <c r="D211" s="76"/>
      <c r="E211" s="94"/>
      <c r="F211" s="94"/>
      <c r="G211" s="94"/>
      <c r="H211" s="94"/>
      <c r="I211" s="94"/>
    </row>
    <row r="212" spans="2:9" ht="15">
      <c r="B212" s="219"/>
      <c r="C212" s="4" t="s">
        <v>1571</v>
      </c>
      <c r="D212" s="76"/>
      <c r="E212" s="94"/>
      <c r="F212" s="94"/>
      <c r="G212" s="94"/>
      <c r="H212" s="94"/>
      <c r="I212" s="94"/>
    </row>
    <row r="213" spans="2:9" ht="15">
      <c r="B213" s="219"/>
      <c r="C213" s="4" t="s">
        <v>1579</v>
      </c>
      <c r="D213" s="97"/>
      <c r="E213" s="94"/>
      <c r="F213" s="94"/>
      <c r="G213" s="94"/>
      <c r="H213" s="94"/>
      <c r="I213" s="94"/>
    </row>
    <row r="214" spans="2:9" ht="15">
      <c r="B214" s="219"/>
      <c r="C214" s="4" t="s">
        <v>1580</v>
      </c>
      <c r="D214" s="97"/>
      <c r="E214" s="94"/>
      <c r="F214" s="94"/>
      <c r="G214" s="94"/>
      <c r="H214" s="94"/>
      <c r="I214" s="94"/>
    </row>
    <row r="215" spans="2:9" ht="15">
      <c r="B215" s="219"/>
      <c r="C215" s="94"/>
      <c r="D215" s="75"/>
      <c r="E215" s="94"/>
      <c r="F215" s="94"/>
      <c r="G215" s="94"/>
      <c r="H215" s="94"/>
      <c r="I215" s="94"/>
    </row>
    <row r="216" spans="2:9" ht="15">
      <c r="B216" s="219"/>
      <c r="C216" s="4" t="s">
        <v>1581</v>
      </c>
      <c r="D216" s="76"/>
      <c r="E216" s="94"/>
      <c r="F216" s="94"/>
      <c r="G216" s="94"/>
      <c r="H216" s="94"/>
      <c r="I216" s="94"/>
    </row>
    <row r="217" spans="2:9" ht="15">
      <c r="B217" s="219"/>
      <c r="C217" s="4" t="s">
        <v>1582</v>
      </c>
      <c r="D217" s="75"/>
      <c r="E217" s="94"/>
      <c r="F217" s="94"/>
      <c r="G217" s="94"/>
      <c r="H217" s="94"/>
      <c r="I217" s="94"/>
    </row>
    <row r="218" ht="15">
      <c r="B218" s="94" t="s">
        <v>1583</v>
      </c>
    </row>
    <row r="221" spans="2:4" ht="15.75">
      <c r="B221" s="218" t="s">
        <v>421</v>
      </c>
      <c r="C221" s="218"/>
      <c r="D221" s="77" t="s">
        <v>2041</v>
      </c>
    </row>
  </sheetData>
  <sheetProtection/>
  <mergeCells count="41">
    <mergeCell ref="B2:D2"/>
    <mergeCell ref="C3:D3"/>
    <mergeCell ref="C4:D4"/>
    <mergeCell ref="C6:D6"/>
    <mergeCell ref="C7:D7"/>
    <mergeCell ref="D58:E58"/>
    <mergeCell ref="B188:D188"/>
    <mergeCell ref="D54:E54"/>
    <mergeCell ref="D55:E55"/>
    <mergeCell ref="D57:E57"/>
    <mergeCell ref="D56:E56"/>
    <mergeCell ref="B72:D72"/>
    <mergeCell ref="D59:E59"/>
    <mergeCell ref="D53:E53"/>
    <mergeCell ref="B73:B180"/>
    <mergeCell ref="B14:D14"/>
    <mergeCell ref="C9:D9"/>
    <mergeCell ref="C8:D8"/>
    <mergeCell ref="C12:D12"/>
    <mergeCell ref="B15:B24"/>
    <mergeCell ref="B25:D25"/>
    <mergeCell ref="C84:D84"/>
    <mergeCell ref="B189:B203"/>
    <mergeCell ref="B11:D11"/>
    <mergeCell ref="B182:B187"/>
    <mergeCell ref="B44:D44"/>
    <mergeCell ref="C13:D13"/>
    <mergeCell ref="D21:E21"/>
    <mergeCell ref="D22:E22"/>
    <mergeCell ref="B26:B43"/>
    <mergeCell ref="C68:D68"/>
    <mergeCell ref="D60:E60"/>
    <mergeCell ref="B221:C221"/>
    <mergeCell ref="B45:B48"/>
    <mergeCell ref="B49:D49"/>
    <mergeCell ref="B50:B65"/>
    <mergeCell ref="C61:D61"/>
    <mergeCell ref="B205:B217"/>
    <mergeCell ref="B67:D67"/>
    <mergeCell ref="B68:B71"/>
    <mergeCell ref="C83:D83"/>
  </mergeCells>
  <printOptions/>
  <pageMargins left="0.2362204724409449" right="0.2362204724409449" top="0.3937007874015748" bottom="0.3937007874015748" header="0.31496062992125984" footer="0.31496062992125984"/>
  <pageSetup fitToHeight="1" fitToWidth="1" horizontalDpi="600" verticalDpi="600" orientation="landscape" paperSize="9" scale="11" r:id="rId1"/>
</worksheet>
</file>

<file path=xl/worksheets/sheet2.xml><?xml version="1.0" encoding="utf-8"?>
<worksheet xmlns="http://schemas.openxmlformats.org/spreadsheetml/2006/main" xmlns:r="http://schemas.openxmlformats.org/officeDocument/2006/relationships">
  <dimension ref="A1:M1"/>
  <sheetViews>
    <sheetView view="pageBreakPreview" zoomScale="90" zoomScaleNormal="80" zoomScaleSheetLayoutView="90" zoomScalePageLayoutView="90" workbookViewId="0" topLeftCell="A1">
      <selection activeCell="N10" sqref="N10"/>
    </sheetView>
  </sheetViews>
  <sheetFormatPr defaultColWidth="8.57421875" defaultRowHeight="15"/>
  <sheetData>
    <row r="1" spans="1:13" ht="15">
      <c r="A1" s="243" t="s">
        <v>1584</v>
      </c>
      <c r="B1" s="243"/>
      <c r="C1" s="243"/>
      <c r="D1" s="243"/>
      <c r="E1" s="243"/>
      <c r="F1" s="243"/>
      <c r="G1" s="243"/>
      <c r="H1" s="243"/>
      <c r="I1" s="243"/>
      <c r="J1" s="243"/>
      <c r="K1" s="243"/>
      <c r="L1" s="243"/>
      <c r="M1" s="243"/>
    </row>
  </sheetData>
  <sheetProtection/>
  <mergeCells count="1">
    <mergeCell ref="A1:M1"/>
  </mergeCells>
  <printOptions/>
  <pageMargins left="0.7" right="0.7" top="0.75" bottom="0.75" header="0.511805555555555" footer="0.51180555555555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C4" sqref="C4"/>
    </sheetView>
  </sheetViews>
  <sheetFormatPr defaultColWidth="9.140625" defaultRowHeight="15"/>
  <cols>
    <col min="1" max="1" width="6.00390625" style="115" customWidth="1"/>
    <col min="2" max="2" width="22.140625" style="115" customWidth="1"/>
    <col min="3" max="3" width="25.140625" style="115" customWidth="1"/>
    <col min="4" max="4" width="38.28125" style="115" customWidth="1"/>
    <col min="5" max="5" width="22.28125" style="115" customWidth="1"/>
    <col min="6" max="6" width="31.7109375" style="115" customWidth="1"/>
    <col min="7" max="16384" width="9.140625" style="115" customWidth="1"/>
  </cols>
  <sheetData>
    <row r="1" spans="1:3" ht="30">
      <c r="A1" s="245" t="s">
        <v>422</v>
      </c>
      <c r="B1" s="245"/>
      <c r="C1" s="123" t="str">
        <f>'5.1.'!C8:D8</f>
        <v>ТОВ "Експертна компанія "Професіонал"</v>
      </c>
    </row>
    <row r="2" spans="1:3" ht="15">
      <c r="A2" s="245" t="s">
        <v>660</v>
      </c>
      <c r="B2" s="245"/>
      <c r="C2" s="122">
        <v>42309</v>
      </c>
    </row>
    <row r="3" spans="1:3" ht="30" customHeight="1">
      <c r="A3" s="245" t="s">
        <v>2043</v>
      </c>
      <c r="B3" s="245"/>
      <c r="C3" s="121">
        <f>'5.1.'!C10:D10</f>
        <v>13934643</v>
      </c>
    </row>
    <row r="6" spans="1:6" ht="15">
      <c r="A6" s="244" t="s">
        <v>1585</v>
      </c>
      <c r="B6" s="244"/>
      <c r="C6" s="244"/>
      <c r="D6" s="244"/>
      <c r="E6" s="244"/>
      <c r="F6" s="244"/>
    </row>
    <row r="7" spans="1:6" ht="15">
      <c r="A7" s="116" t="s">
        <v>1586</v>
      </c>
      <c r="B7" s="116" t="s">
        <v>1587</v>
      </c>
      <c r="C7" s="116" t="s">
        <v>1588</v>
      </c>
      <c r="D7" s="116" t="s">
        <v>1589</v>
      </c>
      <c r="E7" s="116" t="s">
        <v>1590</v>
      </c>
      <c r="F7" s="116" t="s">
        <v>1591</v>
      </c>
    </row>
    <row r="8" spans="1:6" ht="15">
      <c r="A8" s="116">
        <v>1</v>
      </c>
      <c r="B8" s="119">
        <v>43019</v>
      </c>
      <c r="C8" s="120">
        <v>92134009.86</v>
      </c>
      <c r="D8" s="172" t="s">
        <v>674</v>
      </c>
      <c r="E8" s="171">
        <v>0</v>
      </c>
      <c r="F8" s="116" t="s">
        <v>2175</v>
      </c>
    </row>
    <row r="9" spans="1:6" ht="15">
      <c r="A9" s="116">
        <v>2</v>
      </c>
      <c r="B9" s="119">
        <v>43034</v>
      </c>
      <c r="C9" s="120">
        <f>C8*0.9</f>
        <v>82920608.874</v>
      </c>
      <c r="D9" s="172" t="s">
        <v>674</v>
      </c>
      <c r="E9" s="171">
        <v>0</v>
      </c>
      <c r="F9" s="116" t="s">
        <v>2175</v>
      </c>
    </row>
    <row r="10" spans="1:6" ht="15">
      <c r="A10" s="116">
        <v>3</v>
      </c>
      <c r="B10" s="119">
        <v>43048</v>
      </c>
      <c r="C10" s="120">
        <f>C8*0.8</f>
        <v>73707207.888</v>
      </c>
      <c r="D10" s="172" t="s">
        <v>674</v>
      </c>
      <c r="E10" s="171">
        <v>0</v>
      </c>
      <c r="F10" s="116" t="s">
        <v>2175</v>
      </c>
    </row>
    <row r="11" spans="1:6" ht="15">
      <c r="A11" s="116">
        <v>4</v>
      </c>
      <c r="B11" s="119">
        <v>43062</v>
      </c>
      <c r="C11" s="120">
        <f>C8*0.7</f>
        <v>64493806.901999995</v>
      </c>
      <c r="D11" s="172" t="s">
        <v>674</v>
      </c>
      <c r="E11" s="171">
        <v>0</v>
      </c>
      <c r="F11" s="116" t="s">
        <v>2175</v>
      </c>
    </row>
    <row r="12" spans="1:6" ht="15">
      <c r="A12" s="116">
        <v>5</v>
      </c>
      <c r="B12" s="119">
        <v>43076</v>
      </c>
      <c r="C12" s="120">
        <f>C8*0.6</f>
        <v>55280405.916</v>
      </c>
      <c r="D12" s="172" t="s">
        <v>674</v>
      </c>
      <c r="E12" s="171">
        <v>0</v>
      </c>
      <c r="F12" s="116" t="s">
        <v>2175</v>
      </c>
    </row>
    <row r="13" spans="1:6" ht="15">
      <c r="A13" s="116">
        <v>6</v>
      </c>
      <c r="B13" s="119">
        <v>43090</v>
      </c>
      <c r="C13" s="120">
        <f>C8*0.5</f>
        <v>46067004.93</v>
      </c>
      <c r="D13" s="172" t="s">
        <v>674</v>
      </c>
      <c r="E13" s="171">
        <v>0</v>
      </c>
      <c r="F13" s="116" t="s">
        <v>2175</v>
      </c>
    </row>
    <row r="14" spans="1:6" ht="15">
      <c r="A14" s="116">
        <v>7</v>
      </c>
      <c r="B14" s="119">
        <v>43105</v>
      </c>
      <c r="C14" s="120">
        <f>C8*0.4</f>
        <v>36853603.944</v>
      </c>
      <c r="D14" s="172" t="s">
        <v>674</v>
      </c>
      <c r="E14" s="171">
        <v>0</v>
      </c>
      <c r="F14" s="116" t="s">
        <v>2175</v>
      </c>
    </row>
    <row r="15" spans="1:6" ht="15">
      <c r="A15" s="116">
        <v>8</v>
      </c>
      <c r="B15" s="119">
        <v>43122</v>
      </c>
      <c r="C15" s="120">
        <f>C8*0.3</f>
        <v>27640202.958</v>
      </c>
      <c r="D15" s="172" t="s">
        <v>674</v>
      </c>
      <c r="E15" s="171">
        <v>0</v>
      </c>
      <c r="F15" s="116" t="s">
        <v>2175</v>
      </c>
    </row>
    <row r="16" spans="1:6" ht="15">
      <c r="A16" s="116"/>
      <c r="B16" s="119"/>
      <c r="C16" s="117"/>
      <c r="D16" s="118"/>
      <c r="E16" s="117"/>
      <c r="F16" s="116"/>
    </row>
    <row r="17" spans="1:6" ht="15">
      <c r="A17" s="116"/>
      <c r="B17" s="119"/>
      <c r="C17" s="117"/>
      <c r="D17" s="118"/>
      <c r="E17" s="117"/>
      <c r="F17" s="116"/>
    </row>
    <row r="18" spans="1:6" ht="15">
      <c r="A18" s="116"/>
      <c r="B18" s="119"/>
      <c r="C18" s="117"/>
      <c r="D18" s="118"/>
      <c r="E18" s="117"/>
      <c r="F18" s="116"/>
    </row>
    <row r="19" spans="1:6" ht="15">
      <c r="A19" s="116"/>
      <c r="B19" s="119"/>
      <c r="C19" s="117"/>
      <c r="D19" s="118"/>
      <c r="E19" s="117"/>
      <c r="F19" s="116"/>
    </row>
    <row r="20" spans="1:6" ht="15">
      <c r="A20" s="116"/>
      <c r="B20" s="119"/>
      <c r="C20" s="117"/>
      <c r="D20" s="118"/>
      <c r="E20" s="117"/>
      <c r="F20" s="116"/>
    </row>
    <row r="21" spans="1:6" ht="15">
      <c r="A21" s="116"/>
      <c r="B21" s="119"/>
      <c r="C21" s="117"/>
      <c r="D21" s="118"/>
      <c r="E21" s="117"/>
      <c r="F21" s="116"/>
    </row>
    <row r="22" spans="1:6" ht="15">
      <c r="A22" s="116"/>
      <c r="B22" s="119"/>
      <c r="C22" s="117"/>
      <c r="D22" s="118"/>
      <c r="E22" s="117"/>
      <c r="F22" s="116"/>
    </row>
  </sheetData>
  <sheetProtection/>
  <mergeCells count="4">
    <mergeCell ref="A6:F6"/>
    <mergeCell ref="A1:B1"/>
    <mergeCell ref="A2:B2"/>
    <mergeCell ref="A3: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4"/>
  <sheetViews>
    <sheetView zoomScalePageLayoutView="0" workbookViewId="0" topLeftCell="A1">
      <selection activeCell="F10" sqref="F10"/>
    </sheetView>
  </sheetViews>
  <sheetFormatPr defaultColWidth="9.140625" defaultRowHeight="15"/>
  <cols>
    <col min="1" max="1" width="13.8515625" style="115" customWidth="1"/>
    <col min="2" max="2" width="62.28125" style="115" customWidth="1"/>
    <col min="3" max="16384" width="9.140625" style="115" customWidth="1"/>
  </cols>
  <sheetData>
    <row r="1" spans="1:2" ht="15">
      <c r="A1" s="246" t="s">
        <v>1592</v>
      </c>
      <c r="B1" s="246"/>
    </row>
    <row r="2" spans="1:2" ht="15">
      <c r="A2" s="124" t="s">
        <v>1586</v>
      </c>
      <c r="B2" s="124" t="s">
        <v>1593</v>
      </c>
    </row>
    <row r="3" spans="1:2" ht="39">
      <c r="A3" s="170" t="s">
        <v>2174</v>
      </c>
      <c r="B3" s="170" t="s">
        <v>2173</v>
      </c>
    </row>
    <row r="4" spans="1:2" ht="26.25">
      <c r="A4" s="170"/>
      <c r="B4" s="170" t="s">
        <v>2172</v>
      </c>
    </row>
    <row r="5" spans="1:2" ht="26.25">
      <c r="A5" s="170"/>
      <c r="B5" s="170" t="s">
        <v>2171</v>
      </c>
    </row>
    <row r="6" spans="1:2" ht="26.25">
      <c r="A6" s="170"/>
      <c r="B6" s="170" t="s">
        <v>2170</v>
      </c>
    </row>
    <row r="7" spans="1:2" ht="39">
      <c r="A7" s="170" t="s">
        <v>2169</v>
      </c>
      <c r="B7" s="170" t="s">
        <v>2168</v>
      </c>
    </row>
    <row r="8" spans="1:2" ht="39">
      <c r="A8" s="170"/>
      <c r="B8" s="170" t="s">
        <v>2167</v>
      </c>
    </row>
    <row r="9" spans="1:2" ht="15">
      <c r="A9" s="170"/>
      <c r="B9" s="170" t="s">
        <v>2166</v>
      </c>
    </row>
    <row r="10" spans="1:2" ht="15">
      <c r="A10" s="170"/>
      <c r="B10" s="170" t="s">
        <v>2165</v>
      </c>
    </row>
    <row r="11" spans="1:2" ht="39">
      <c r="A11" s="170" t="s">
        <v>2164</v>
      </c>
      <c r="B11" s="170" t="s">
        <v>2163</v>
      </c>
    </row>
    <row r="12" spans="1:2" ht="26.25">
      <c r="A12" s="170"/>
      <c r="B12" s="170" t="s">
        <v>2162</v>
      </c>
    </row>
    <row r="13" spans="1:2" ht="15">
      <c r="A13" s="170"/>
      <c r="B13" s="170" t="s">
        <v>2161</v>
      </c>
    </row>
    <row r="14" spans="1:2" ht="15">
      <c r="A14" s="170"/>
      <c r="B14" s="170" t="s">
        <v>2160</v>
      </c>
    </row>
    <row r="15" spans="1:2" ht="39">
      <c r="A15" s="170" t="s">
        <v>2159</v>
      </c>
      <c r="B15" s="170" t="s">
        <v>2158</v>
      </c>
    </row>
    <row r="16" spans="1:2" ht="26.25">
      <c r="A16" s="170"/>
      <c r="B16" s="170" t="s">
        <v>2157</v>
      </c>
    </row>
    <row r="17" spans="1:2" ht="15">
      <c r="A17" s="170"/>
      <c r="B17" s="170" t="s">
        <v>2156</v>
      </c>
    </row>
    <row r="18" spans="1:2" ht="15">
      <c r="A18" s="170"/>
      <c r="B18" s="170" t="s">
        <v>2155</v>
      </c>
    </row>
    <row r="19" spans="1:2" ht="39">
      <c r="A19" s="170" t="s">
        <v>2154</v>
      </c>
      <c r="B19" s="170" t="s">
        <v>2153</v>
      </c>
    </row>
    <row r="20" spans="1:2" ht="26.25">
      <c r="A20" s="116"/>
      <c r="B20" s="170" t="s">
        <v>2152</v>
      </c>
    </row>
    <row r="21" spans="1:2" ht="15">
      <c r="A21" s="116"/>
      <c r="B21" s="170" t="s">
        <v>2151</v>
      </c>
    </row>
    <row r="22" spans="1:2" ht="15">
      <c r="A22" s="116"/>
      <c r="B22" s="170" t="s">
        <v>2150</v>
      </c>
    </row>
    <row r="23" spans="1:2" ht="39">
      <c r="A23" s="170" t="s">
        <v>2149</v>
      </c>
      <c r="B23" s="170" t="s">
        <v>2148</v>
      </c>
    </row>
    <row r="24" spans="1:2" ht="26.25">
      <c r="A24" s="116"/>
      <c r="B24" s="170" t="s">
        <v>2147</v>
      </c>
    </row>
    <row r="25" spans="1:2" ht="15">
      <c r="A25" s="116"/>
      <c r="B25" s="170" t="s">
        <v>2146</v>
      </c>
    </row>
    <row r="26" spans="1:2" ht="15">
      <c r="A26" s="116"/>
      <c r="B26" s="170" t="s">
        <v>2145</v>
      </c>
    </row>
    <row r="27" spans="1:2" ht="39">
      <c r="A27" s="170" t="s">
        <v>2144</v>
      </c>
      <c r="B27" s="170" t="s">
        <v>2143</v>
      </c>
    </row>
    <row r="28" spans="1:2" ht="26.25">
      <c r="A28" s="116"/>
      <c r="B28" s="170" t="s">
        <v>2142</v>
      </c>
    </row>
    <row r="29" spans="1:2" ht="15">
      <c r="A29" s="116"/>
      <c r="B29" s="170" t="s">
        <v>2141</v>
      </c>
    </row>
    <row r="30" spans="1:2" ht="15">
      <c r="A30" s="116"/>
      <c r="B30" s="170" t="s">
        <v>2140</v>
      </c>
    </row>
    <row r="31" spans="1:2" ht="39">
      <c r="A31" s="170" t="s">
        <v>2139</v>
      </c>
      <c r="B31" s="170" t="s">
        <v>2138</v>
      </c>
    </row>
    <row r="32" spans="1:2" ht="26.25">
      <c r="A32" s="116"/>
      <c r="B32" s="170" t="s">
        <v>2137</v>
      </c>
    </row>
    <row r="33" spans="1:2" ht="15">
      <c r="A33" s="116"/>
      <c r="B33" s="170" t="s">
        <v>2136</v>
      </c>
    </row>
    <row r="34" spans="1:2" ht="15">
      <c r="A34" s="116"/>
      <c r="B34" s="170" t="s">
        <v>2135</v>
      </c>
    </row>
  </sheetData>
  <sheetProtection/>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27"/>
  <sheetViews>
    <sheetView view="pageBreakPreview" zoomScale="90" zoomScaleNormal="80" zoomScaleSheetLayoutView="90" zoomScalePageLayoutView="90" workbookViewId="0" topLeftCell="A16">
      <selection activeCell="B28" sqref="B28"/>
    </sheetView>
  </sheetViews>
  <sheetFormatPr defaultColWidth="8.57421875" defaultRowHeight="15"/>
  <cols>
    <col min="1" max="1" width="1.1484375" style="0" customWidth="1"/>
    <col min="2" max="2" width="40.28125" style="0" customWidth="1"/>
    <col min="3" max="3" width="46.421875" style="0" customWidth="1"/>
    <col min="4" max="4" width="0" style="0" hidden="1" customWidth="1"/>
    <col min="5" max="5" width="15.57421875" style="0" customWidth="1"/>
    <col min="6" max="7" width="14.421875" style="0" customWidth="1"/>
    <col min="8" max="8" width="19.57421875" style="0" customWidth="1"/>
    <col min="9" max="9" width="13.8515625" style="0" customWidth="1"/>
    <col min="10" max="10" width="14.421875" style="0" customWidth="1"/>
    <col min="11" max="11" width="2.421875" style="0" customWidth="1"/>
  </cols>
  <sheetData>
    <row r="1" spans="1:13" ht="14.25" customHeight="1">
      <c r="A1" s="8"/>
      <c r="B1" s="262" t="s">
        <v>1594</v>
      </c>
      <c r="C1" s="262"/>
      <c r="D1" s="262"/>
      <c r="E1" s="262"/>
      <c r="F1" s="262"/>
      <c r="G1" s="262"/>
      <c r="H1" s="262"/>
      <c r="I1" s="262"/>
      <c r="J1" s="262"/>
      <c r="K1" s="9"/>
      <c r="L1" s="9"/>
      <c r="M1" s="9"/>
    </row>
    <row r="2" spans="1:13" ht="27" customHeight="1">
      <c r="A2" s="8"/>
      <c r="B2" s="262"/>
      <c r="C2" s="262"/>
      <c r="D2" s="262"/>
      <c r="E2" s="262"/>
      <c r="F2" s="262"/>
      <c r="G2" s="262"/>
      <c r="H2" s="262"/>
      <c r="I2" s="262"/>
      <c r="J2" s="262"/>
      <c r="K2" s="9"/>
      <c r="L2" s="9"/>
      <c r="M2" s="9"/>
    </row>
    <row r="3" spans="1:13" ht="15.75">
      <c r="A3" s="8"/>
      <c r="B3" s="10" t="s">
        <v>578</v>
      </c>
      <c r="C3" s="263" t="str">
        <f>'5.1.'!C6:D6</f>
        <v>станом на 01.02.2018 року</v>
      </c>
      <c r="D3" s="263"/>
      <c r="E3" s="263"/>
      <c r="F3" s="263"/>
      <c r="G3" s="263"/>
      <c r="H3" s="263"/>
      <c r="I3" s="263"/>
      <c r="J3" s="263"/>
      <c r="K3" s="9"/>
      <c r="L3" s="9"/>
      <c r="M3" s="9"/>
    </row>
    <row r="4" spans="1:13" ht="15">
      <c r="A4" s="8"/>
      <c r="B4" s="264" t="s">
        <v>579</v>
      </c>
      <c r="C4" s="264"/>
      <c r="D4" s="11"/>
      <c r="E4" s="265" t="s">
        <v>580</v>
      </c>
      <c r="F4" s="265"/>
      <c r="G4" s="265"/>
      <c r="H4" s="265"/>
      <c r="I4" s="265"/>
      <c r="J4" s="265"/>
      <c r="K4" s="9"/>
      <c r="L4" s="9"/>
      <c r="M4" s="9"/>
    </row>
    <row r="5" spans="1:10" ht="14.25" customHeight="1">
      <c r="A5" s="8"/>
      <c r="B5" s="12" t="s">
        <v>2047</v>
      </c>
      <c r="C5" s="13" t="str">
        <f>'5.1.'!C4:D4</f>
        <v>АТ "ІМЕКСБАНК"</v>
      </c>
      <c r="D5" s="14"/>
      <c r="E5" s="250" t="s">
        <v>2053</v>
      </c>
      <c r="F5" s="250"/>
      <c r="G5" s="256" t="str">
        <f>'5.1.'!D27</f>
        <v>кредитна лінія</v>
      </c>
      <c r="H5" s="256"/>
      <c r="I5" s="268" t="s">
        <v>2057</v>
      </c>
      <c r="J5" s="249" t="str">
        <f>'5.1.'!D45</f>
        <v>так (кредитна справа містить копії документів, виїмка згідно ухвали Приморського райсуду від 28.04.2015 по справі № 522/8692/15-к)</v>
      </c>
    </row>
    <row r="6" spans="1:12" ht="28.5" customHeight="1">
      <c r="A6" s="8"/>
      <c r="B6" s="15" t="s">
        <v>2048</v>
      </c>
      <c r="C6" s="16" t="str">
        <f>'5.1.'!D26</f>
        <v>№ 91/13 </v>
      </c>
      <c r="D6" s="14"/>
      <c r="E6" s="267" t="s">
        <v>2054</v>
      </c>
      <c r="F6" s="267"/>
      <c r="G6" s="267"/>
      <c r="H6" s="17">
        <f>'5.1.'!F33</f>
        <v>97601372.73</v>
      </c>
      <c r="I6" s="268"/>
      <c r="J6" s="249"/>
      <c r="L6" s="18" t="s">
        <v>581</v>
      </c>
    </row>
    <row r="7" spans="1:10" ht="15">
      <c r="A7" s="8"/>
      <c r="B7" s="15" t="s">
        <v>2049</v>
      </c>
      <c r="C7" s="13" t="str">
        <f>'5.1.'!D15</f>
        <v>юридична особа</v>
      </c>
      <c r="D7" s="14"/>
      <c r="E7" s="250" t="s">
        <v>2055</v>
      </c>
      <c r="F7" s="250"/>
      <c r="G7" s="250"/>
      <c r="H7" s="19">
        <f>'5.1.'!D39</f>
        <v>1095</v>
      </c>
      <c r="I7" s="268"/>
      <c r="J7" s="249"/>
    </row>
    <row r="8" spans="1:10" ht="120">
      <c r="A8" s="8"/>
      <c r="B8" s="15" t="s">
        <v>2050</v>
      </c>
      <c r="C8" s="87" t="str">
        <f>'5.1.'!D21</f>
        <v>Код КВЕД 46.21 Оптова торгівля зерном, необробленим тютюном, насінням і кормами для тварин (основний);
Код КВЕД 46.33 Оптова торгівля молочними продуктами, яйцями, харчовими оліями та жирами;
Код КВЕД 52.24 Транспортне оброблення вантажів</v>
      </c>
      <c r="D8" s="14"/>
      <c r="E8" s="250" t="s">
        <v>2056</v>
      </c>
      <c r="F8" s="250"/>
      <c r="G8" s="250"/>
      <c r="H8" s="20" t="str">
        <f>IF(ISBLANK('5.1.'!D183),"ні","так")</f>
        <v>так</v>
      </c>
      <c r="I8" s="268"/>
      <c r="J8" s="249"/>
    </row>
    <row r="9" spans="1:10" ht="25.5" customHeight="1">
      <c r="A9" s="8"/>
      <c r="B9" s="15" t="s">
        <v>2051</v>
      </c>
      <c r="C9" s="21" t="str">
        <f>'5.1.'!D19</f>
        <v>ні</v>
      </c>
      <c r="D9" s="14"/>
      <c r="E9" s="252" t="s">
        <v>582</v>
      </c>
      <c r="F9" s="253" t="s">
        <v>583</v>
      </c>
      <c r="G9" s="253" t="s">
        <v>584</v>
      </c>
      <c r="H9" s="251" t="s">
        <v>2058</v>
      </c>
      <c r="I9" s="251" t="s">
        <v>585</v>
      </c>
      <c r="J9" s="251" t="s">
        <v>586</v>
      </c>
    </row>
    <row r="10" spans="1:10" ht="44.25" customHeight="1">
      <c r="A10" s="8"/>
      <c r="B10" s="257" t="s">
        <v>2052</v>
      </c>
      <c r="C10" s="258" t="str">
        <f>'5.1.'!D18</f>
        <v>Чернівецька обл., місто Чернівці</v>
      </c>
      <c r="D10" s="14"/>
      <c r="E10" s="252"/>
      <c r="F10" s="253"/>
      <c r="G10" s="253"/>
      <c r="H10" s="251"/>
      <c r="I10" s="251"/>
      <c r="J10" s="251"/>
    </row>
    <row r="11" spans="1:10" ht="15">
      <c r="A11" s="8"/>
      <c r="B11" s="257"/>
      <c r="C11" s="259"/>
      <c r="D11" s="14"/>
      <c r="E11" s="23">
        <f>'5.1.'!D28</f>
        <v>41603</v>
      </c>
      <c r="F11" s="23">
        <f>'5.1.'!D29</f>
        <v>42262</v>
      </c>
      <c r="G11" s="24">
        <f>'5.1.'!D30</f>
        <v>980</v>
      </c>
      <c r="H11" s="25">
        <f>'5.1.'!D34</f>
        <v>62330940</v>
      </c>
      <c r="I11" s="26">
        <f>'5.1.'!D36</f>
        <v>35270432.730000004</v>
      </c>
      <c r="J11" s="165">
        <f>'5.1.'!D31</f>
        <v>0.174</v>
      </c>
    </row>
    <row r="12" spans="1:10" ht="15">
      <c r="A12" s="8"/>
      <c r="B12" s="257"/>
      <c r="C12" s="259"/>
      <c r="D12" s="28"/>
      <c r="E12" s="23"/>
      <c r="F12" s="23"/>
      <c r="G12" s="24"/>
      <c r="H12" s="26"/>
      <c r="I12" s="26"/>
      <c r="J12" s="27"/>
    </row>
    <row r="13" spans="1:10" ht="15">
      <c r="A13" s="8"/>
      <c r="B13" s="257"/>
      <c r="C13" s="260"/>
      <c r="D13" s="28"/>
      <c r="E13" s="23"/>
      <c r="F13" s="23"/>
      <c r="G13" s="24"/>
      <c r="H13" s="26"/>
      <c r="I13" s="26"/>
      <c r="J13" s="27"/>
    </row>
    <row r="14" spans="1:10" ht="15">
      <c r="A14" s="8"/>
      <c r="B14" s="29"/>
      <c r="C14" s="30"/>
      <c r="D14" s="28"/>
      <c r="E14" s="31"/>
      <c r="F14" s="31"/>
      <c r="G14" s="32"/>
      <c r="H14" s="33"/>
      <c r="I14" s="33"/>
      <c r="J14" s="34"/>
    </row>
    <row r="15" spans="1:10" ht="15">
      <c r="A15" s="8"/>
      <c r="B15" s="266" t="s">
        <v>2059</v>
      </c>
      <c r="C15" s="266"/>
      <c r="D15" s="1"/>
      <c r="E15" s="248" t="s">
        <v>2060</v>
      </c>
      <c r="F15" s="248"/>
      <c r="G15" s="248"/>
      <c r="H15" s="248"/>
      <c r="I15" s="248"/>
      <c r="J15" s="248"/>
    </row>
    <row r="16" spans="1:10" ht="26.25">
      <c r="A16" s="8"/>
      <c r="B16" s="15" t="s">
        <v>2061</v>
      </c>
      <c r="C16" s="40" t="str">
        <f>'5.1.'!D50</f>
        <v>ні</v>
      </c>
      <c r="D16" s="35"/>
      <c r="E16" s="36"/>
      <c r="F16" s="37"/>
      <c r="G16" s="38" t="s">
        <v>587</v>
      </c>
      <c r="H16" s="38" t="s">
        <v>588</v>
      </c>
      <c r="I16" s="38" t="s">
        <v>589</v>
      </c>
      <c r="J16" s="39"/>
    </row>
    <row r="17" spans="1:10" ht="24.75" customHeight="1">
      <c r="A17" s="8"/>
      <c r="B17" s="15" t="s">
        <v>2062</v>
      </c>
      <c r="C17" s="164">
        <f>'5.1.'!D51</f>
        <v>0</v>
      </c>
      <c r="D17" s="41"/>
      <c r="E17" s="247" t="s">
        <v>2069</v>
      </c>
      <c r="F17" s="247"/>
      <c r="G17" s="42"/>
      <c r="H17" s="99"/>
      <c r="I17" s="44" t="s">
        <v>590</v>
      </c>
      <c r="J17" s="45" t="s">
        <v>591</v>
      </c>
    </row>
    <row r="18" spans="1:10" ht="15" customHeight="1">
      <c r="A18" s="8"/>
      <c r="B18" s="15" t="s">
        <v>2063</v>
      </c>
      <c r="C18" s="40" t="str">
        <f>'5.1.'!D52</f>
        <v>так</v>
      </c>
      <c r="D18" s="41"/>
      <c r="E18" s="247" t="s">
        <v>2070</v>
      </c>
      <c r="F18" s="247"/>
      <c r="G18" s="43"/>
      <c r="H18" s="46"/>
      <c r="I18" s="44" t="s">
        <v>590</v>
      </c>
      <c r="J18" s="45" t="s">
        <v>591</v>
      </c>
    </row>
    <row r="19" spans="1:10" ht="15" customHeight="1">
      <c r="A19" s="8"/>
      <c r="B19" s="15" t="s">
        <v>2064</v>
      </c>
      <c r="C19" s="22" t="str">
        <f>'5.1.'!D58</f>
        <v>-</v>
      </c>
      <c r="D19" s="41"/>
      <c r="E19" s="247" t="s">
        <v>2071</v>
      </c>
      <c r="F19" s="247"/>
      <c r="G19" s="47"/>
      <c r="H19" s="46"/>
      <c r="I19" s="44" t="s">
        <v>590</v>
      </c>
      <c r="J19" s="45" t="s">
        <v>591</v>
      </c>
    </row>
    <row r="20" spans="1:10" ht="15" customHeight="1">
      <c r="A20" s="8"/>
      <c r="B20" s="15" t="s">
        <v>2065</v>
      </c>
      <c r="C20" s="48" t="str">
        <f>'5.1.'!D56</f>
        <v>ні</v>
      </c>
      <c r="D20" s="41"/>
      <c r="E20" s="247" t="s">
        <v>2072</v>
      </c>
      <c r="F20" s="247"/>
      <c r="G20" s="49"/>
      <c r="H20" s="46"/>
      <c r="I20" s="44" t="s">
        <v>590</v>
      </c>
      <c r="J20" s="45" t="s">
        <v>591</v>
      </c>
    </row>
    <row r="21" spans="1:10" ht="15" customHeight="1">
      <c r="A21" s="8"/>
      <c r="B21" s="15" t="s">
        <v>2066</v>
      </c>
      <c r="C21" s="164">
        <f>'5.1.'!D62</f>
        <v>0</v>
      </c>
      <c r="D21" s="41"/>
      <c r="E21" s="247" t="s">
        <v>2073</v>
      </c>
      <c r="F21" s="247"/>
      <c r="G21" s="47"/>
      <c r="H21" s="46"/>
      <c r="I21" s="44" t="s">
        <v>590</v>
      </c>
      <c r="J21" s="45" t="s">
        <v>591</v>
      </c>
    </row>
    <row r="22" spans="1:10" ht="54.75" customHeight="1">
      <c r="A22" s="8"/>
      <c r="B22" s="15" t="s">
        <v>2067</v>
      </c>
      <c r="C22" s="89">
        <f>'5.1.'!D64</f>
        <v>0</v>
      </c>
      <c r="D22" s="41"/>
      <c r="E22" s="247" t="s">
        <v>2074</v>
      </c>
      <c r="F22" s="247"/>
      <c r="G22" s="85"/>
      <c r="H22" s="46"/>
      <c r="I22" s="44" t="s">
        <v>590</v>
      </c>
      <c r="J22" s="45" t="s">
        <v>591</v>
      </c>
    </row>
    <row r="23" spans="1:10" ht="25.5" customHeight="1">
      <c r="A23" s="8"/>
      <c r="B23" s="15" t="s">
        <v>2068</v>
      </c>
      <c r="C23" s="164">
        <f>'5.1.'!D65</f>
        <v>0</v>
      </c>
      <c r="D23" s="41"/>
      <c r="E23" s="247" t="s">
        <v>2075</v>
      </c>
      <c r="F23" s="247"/>
      <c r="G23" s="50"/>
      <c r="H23" s="46">
        <f>'5.1.'!D77+'5.1.'!E77+'5.1.'!F77+'5.1.'!G77+'5.1.'!H77+'5.1.'!I77</f>
        <v>709334800</v>
      </c>
      <c r="I23" s="44" t="s">
        <v>590</v>
      </c>
      <c r="J23" s="45" t="s">
        <v>591</v>
      </c>
    </row>
    <row r="24" spans="1:10" ht="15" customHeight="1">
      <c r="A24" s="1"/>
      <c r="E24" s="261" t="s">
        <v>717</v>
      </c>
      <c r="F24" s="261"/>
      <c r="G24" s="51">
        <f>SUM(G17:G23)</f>
        <v>0</v>
      </c>
      <c r="H24" s="51">
        <f>SUM(H17:H23)</f>
        <v>709334800</v>
      </c>
      <c r="I24" s="52"/>
      <c r="J24" s="53"/>
    </row>
    <row r="26" spans="2:5" ht="45">
      <c r="B26" s="79" t="s">
        <v>422</v>
      </c>
      <c r="C26" s="80" t="s">
        <v>660</v>
      </c>
      <c r="D26" s="81"/>
      <c r="E26" s="82" t="s">
        <v>423</v>
      </c>
    </row>
    <row r="27" spans="2:6" ht="25.5" customHeight="1">
      <c r="B27" s="88" t="s">
        <v>2192</v>
      </c>
      <c r="C27" s="83">
        <v>42309</v>
      </c>
      <c r="D27" s="84"/>
      <c r="E27" s="254">
        <f>'5.1.'!C10</f>
        <v>13934643</v>
      </c>
      <c r="F27" s="255"/>
    </row>
  </sheetData>
  <sheetProtection/>
  <mergeCells count="30">
    <mergeCell ref="E19:F19"/>
    <mergeCell ref="B1:J2"/>
    <mergeCell ref="C3:J3"/>
    <mergeCell ref="B4:C4"/>
    <mergeCell ref="E4:J4"/>
    <mergeCell ref="B15:C15"/>
    <mergeCell ref="E6:G6"/>
    <mergeCell ref="I5:I8"/>
    <mergeCell ref="G9:G10"/>
    <mergeCell ref="H9:H10"/>
    <mergeCell ref="E27:F27"/>
    <mergeCell ref="E5:F5"/>
    <mergeCell ref="G5:H5"/>
    <mergeCell ref="B10:B13"/>
    <mergeCell ref="C10:C13"/>
    <mergeCell ref="E24:F24"/>
    <mergeCell ref="E17:F17"/>
    <mergeCell ref="E18:F18"/>
    <mergeCell ref="E22:F22"/>
    <mergeCell ref="E23:F23"/>
    <mergeCell ref="E20:F20"/>
    <mergeCell ref="E21:F21"/>
    <mergeCell ref="E15:J15"/>
    <mergeCell ref="J5:J8"/>
    <mergeCell ref="E7:G7"/>
    <mergeCell ref="E8:G8"/>
    <mergeCell ref="I9:I10"/>
    <mergeCell ref="J9:J10"/>
    <mergeCell ref="E9:E10"/>
    <mergeCell ref="F9:F10"/>
  </mergeCells>
  <hyperlinks>
    <hyperlink ref="I17" location="Застава!A1" display="Застава!"/>
    <hyperlink ref="J17" location="Порука!A1" display="Порука"/>
    <hyperlink ref="I18" location="Застава!A1" display="Застава!"/>
    <hyperlink ref="J18" location="Порука!A1" display="Порука"/>
    <hyperlink ref="I19" location="Застава!A1" display="Застава!"/>
    <hyperlink ref="J19" location="Порука!A1" display="Порука"/>
    <hyperlink ref="I20" location="Застава!A1" display="Застава!"/>
    <hyperlink ref="J20" location="Порука!A1" display="Порука"/>
    <hyperlink ref="I21" location="Застава!A1" display="Застава!"/>
    <hyperlink ref="J21" location="Порука!A1" display="Порука"/>
    <hyperlink ref="I22" location="Застава!A1" display="Застава!"/>
    <hyperlink ref="J22" location="Порука!A1" display="Порука"/>
    <hyperlink ref="I23" location="Застава!A1" display="Застава!"/>
    <hyperlink ref="J23" location="Порука!A1" display="Порука"/>
  </hyperlinks>
  <printOptions/>
  <pageMargins left="0.7086614173228347" right="0.7086614173228347" top="0.7480314960629921" bottom="0.7480314960629921" header="0.5118110236220472" footer="0.5118110236220472"/>
  <pageSetup horizontalDpi="600" verticalDpi="600" orientation="landscape" paperSize="9" scale="72" r:id="rId2"/>
  <drawing r:id="rId1"/>
</worksheet>
</file>

<file path=xl/worksheets/sheet6.xml><?xml version="1.0" encoding="utf-8"?>
<worksheet xmlns="http://schemas.openxmlformats.org/spreadsheetml/2006/main" xmlns:r="http://schemas.openxmlformats.org/officeDocument/2006/relationships">
  <dimension ref="A1:R8"/>
  <sheetViews>
    <sheetView view="pageBreakPreview" zoomScale="90" zoomScaleNormal="80" zoomScaleSheetLayoutView="90" zoomScalePageLayoutView="90" workbookViewId="0" topLeftCell="B1">
      <selection activeCell="K6" sqref="K6"/>
    </sheetView>
  </sheetViews>
  <sheetFormatPr defaultColWidth="8.57421875" defaultRowHeight="15"/>
  <cols>
    <col min="1" max="1" width="64.00390625" style="0" customWidth="1"/>
    <col min="2" max="2" width="40.140625" style="0" customWidth="1"/>
    <col min="3" max="3" width="39.140625" style="0" hidden="1" customWidth="1"/>
    <col min="4" max="4" width="8.57421875" style="0" hidden="1" customWidth="1"/>
    <col min="5" max="5" width="23.140625" style="0" customWidth="1"/>
    <col min="6" max="6" width="23.421875" style="0" hidden="1" customWidth="1"/>
    <col min="7" max="7" width="28.28125" style="0" hidden="1" customWidth="1"/>
    <col min="8" max="8" width="22.00390625" style="0" customWidth="1"/>
    <col min="9" max="9" width="24.140625" style="0" customWidth="1"/>
    <col min="10" max="10" width="21.57421875" style="0" customWidth="1"/>
    <col min="11" max="11" width="25.140625" style="0" customWidth="1"/>
  </cols>
  <sheetData>
    <row r="1" ht="15">
      <c r="A1" s="54" t="s">
        <v>2076</v>
      </c>
    </row>
    <row r="2" spans="1:18" ht="54.75" customHeight="1">
      <c r="A2" s="55" t="s">
        <v>2077</v>
      </c>
      <c r="B2" s="56" t="str">
        <f>'5.1.'!D74</f>
        <v>65039, м.Одеса, пр.Гагаріна, буд.12-А</v>
      </c>
      <c r="C2" s="57" t="e">
        <f>'5.1.'!#REF!</f>
        <v>#REF!</v>
      </c>
      <c r="D2" s="57" t="e">
        <f>'5.1.'!#REF!</f>
        <v>#REF!</v>
      </c>
      <c r="E2" s="57" t="str">
        <f>'5.1.'!E74</f>
        <v>65039, м.Одеса, пр.Гагаріна, буд.12-А</v>
      </c>
      <c r="F2" s="57" t="str">
        <f>'5.1.'!F74</f>
        <v>65039, м.Одеса, пр.Гагаріна, буд.12-А</v>
      </c>
      <c r="G2" s="57" t="str">
        <f>'5.1.'!G74</f>
        <v>65039, м.Одеса, пр.Гагаріна, буд.12-А</v>
      </c>
      <c r="H2" s="57" t="str">
        <f>'5.1.'!H74</f>
        <v>ПАТ "ІМЕКСБАНК"</v>
      </c>
      <c r="I2" s="57" t="str">
        <f>'5.1.'!I74</f>
        <v>Одеська обл., Біляївський район, Августівська сільська рада</v>
      </c>
      <c r="J2" s="61" t="str">
        <f>'5.1.'!G74</f>
        <v>65039, м.Одеса, пр.Гагаріна, буд.12-А</v>
      </c>
      <c r="K2" s="61" t="str">
        <f>'5.1.'!F74</f>
        <v>65039, м.Одеса, пр.Гагаріна, буд.12-А</v>
      </c>
      <c r="L2" s="56">
        <f>'5.1.'!Q74</f>
        <v>0</v>
      </c>
      <c r="M2" s="56">
        <f>'5.1.'!R74</f>
        <v>0</v>
      </c>
      <c r="N2" s="56">
        <f>'5.1.'!S74</f>
        <v>0</v>
      </c>
      <c r="O2" s="56">
        <f>'5.1.'!T74</f>
        <v>0</v>
      </c>
      <c r="P2" s="56">
        <f>'5.1.'!U74</f>
        <v>0</v>
      </c>
      <c r="Q2" s="56">
        <f>'5.1.'!V74</f>
        <v>0</v>
      </c>
      <c r="R2" s="56">
        <f>'5.1.'!W74</f>
        <v>0</v>
      </c>
    </row>
    <row r="3" spans="1:18" ht="15">
      <c r="A3" s="58" t="s">
        <v>2078</v>
      </c>
      <c r="B3" s="59">
        <f>'5.1.'!D75</f>
        <v>15900000</v>
      </c>
      <c r="C3" s="59" t="e">
        <f>'5.1.'!#REF!</f>
        <v>#REF!</v>
      </c>
      <c r="D3" s="59" t="e">
        <f>'5.1.'!#REF!</f>
        <v>#REF!</v>
      </c>
      <c r="E3" s="59">
        <f>'5.1.'!E75</f>
        <v>26700000</v>
      </c>
      <c r="F3" s="59">
        <f>'5.1.'!F75</f>
        <v>12800000</v>
      </c>
      <c r="G3" s="59">
        <f>'5.1.'!G75</f>
        <v>31500000</v>
      </c>
      <c r="H3" s="59">
        <f>'5.1.'!H75</f>
        <v>10400000</v>
      </c>
      <c r="I3" s="59">
        <f>'5.1.'!I75</f>
        <v>612034800</v>
      </c>
      <c r="J3" s="59">
        <f>'5.1.'!G75</f>
        <v>31500000</v>
      </c>
      <c r="K3" s="59">
        <f>'5.1.'!F75</f>
        <v>12800000</v>
      </c>
      <c r="L3" s="60">
        <f>'5.1.'!Q75</f>
        <v>0</v>
      </c>
      <c r="M3" s="60">
        <f>'5.1.'!R75</f>
        <v>0</v>
      </c>
      <c r="N3" s="60">
        <f>'5.1.'!S75</f>
        <v>0</v>
      </c>
      <c r="O3" s="60">
        <f>'5.1.'!T75</f>
        <v>0</v>
      </c>
      <c r="P3" s="60">
        <f>'5.1.'!U75</f>
        <v>0</v>
      </c>
      <c r="Q3" s="60">
        <f>'5.1.'!V75</f>
        <v>0</v>
      </c>
      <c r="R3" s="60">
        <f>'5.1.'!W75</f>
        <v>0</v>
      </c>
    </row>
    <row r="4" spans="1:18" ht="15">
      <c r="A4" s="58" t="s">
        <v>1196</v>
      </c>
      <c r="B4" s="61">
        <f>IF('5.1.'!D76=0," ",'5.1.'!D76)</f>
        <v>41807</v>
      </c>
      <c r="C4" s="61" t="e">
        <f>IF('5.1.'!#REF!=0," ",'5.1.'!#REF!)</f>
        <v>#REF!</v>
      </c>
      <c r="D4" s="61" t="e">
        <f>IF('5.1.'!#REF!=0," ",'5.1.'!#REF!)</f>
        <v>#REF!</v>
      </c>
      <c r="E4" s="61">
        <f>IF('5.1.'!E76=0," ",'5.1.'!E76)</f>
        <v>41807</v>
      </c>
      <c r="F4" s="61">
        <f>IF('5.1.'!F76=0," ",'5.1.'!F76)</f>
        <v>41807</v>
      </c>
      <c r="G4" s="61">
        <f>IF('5.1.'!G76=0," ",'5.1.'!G76)</f>
        <v>41807</v>
      </c>
      <c r="H4" s="61">
        <f>IF('5.1.'!H76=0," ",'5.1.'!H76)</f>
        <v>41941</v>
      </c>
      <c r="I4" s="61">
        <f>IF('5.1.'!I76=0," ",'5.1.'!I76)</f>
        <v>41963</v>
      </c>
      <c r="J4" s="61">
        <f>'5.1.'!G76</f>
        <v>41807</v>
      </c>
      <c r="K4" s="61">
        <f>'5.1.'!F76</f>
        <v>41807</v>
      </c>
      <c r="L4" s="61" t="str">
        <f>IF('5.1.'!Q76=0," ",'5.1.'!Q76)</f>
        <v> </v>
      </c>
      <c r="M4" s="61" t="str">
        <f>IF('5.1.'!R76=0," ",'5.1.'!R76)</f>
        <v> </v>
      </c>
      <c r="N4" s="61" t="str">
        <f>IF('5.1.'!S76=0," ",'5.1.'!S76)</f>
        <v> </v>
      </c>
      <c r="O4" s="61" t="str">
        <f>IF('5.1.'!T76=0," ",'5.1.'!T76)</f>
        <v> </v>
      </c>
      <c r="P4" s="61" t="str">
        <f>IF('5.1.'!U76=0," ",'5.1.'!U76)</f>
        <v> </v>
      </c>
      <c r="Q4" s="61" t="str">
        <f>IF('5.1.'!V76=0," ",'5.1.'!V76)</f>
        <v> </v>
      </c>
      <c r="R4" s="61" t="str">
        <f>IF('5.1.'!W76=0," ",'5.1.'!W76)</f>
        <v> </v>
      </c>
    </row>
    <row r="5" spans="1:18" ht="15">
      <c r="A5" s="58" t="s">
        <v>2079</v>
      </c>
      <c r="B5" s="59">
        <f>'5.1.'!D77</f>
        <v>15900000</v>
      </c>
      <c r="C5" s="60" t="e">
        <f>'5.1.'!#REF!</f>
        <v>#REF!</v>
      </c>
      <c r="D5" s="60" t="e">
        <f>'5.1.'!#REF!</f>
        <v>#REF!</v>
      </c>
      <c r="E5" s="166">
        <f>'5.1.'!E77</f>
        <v>26700000</v>
      </c>
      <c r="F5" s="166">
        <f>'5.1.'!F77</f>
        <v>12800000</v>
      </c>
      <c r="G5" s="166">
        <f>'5.1.'!G77</f>
        <v>31500000</v>
      </c>
      <c r="H5" s="166">
        <f>'5.1.'!H77</f>
        <v>10400000</v>
      </c>
      <c r="I5" s="166">
        <f>'5.1.'!I77</f>
        <v>612034800</v>
      </c>
      <c r="J5" s="166">
        <f>'5.1.'!G77</f>
        <v>31500000</v>
      </c>
      <c r="K5" s="166">
        <f>'5.1.'!F77</f>
        <v>12800000</v>
      </c>
      <c r="L5" s="60">
        <f>'5.1.'!Q77</f>
        <v>0</v>
      </c>
      <c r="M5" s="60">
        <f>'5.1.'!R77</f>
        <v>0</v>
      </c>
      <c r="N5" s="60">
        <f>'5.1.'!S77</f>
        <v>0</v>
      </c>
      <c r="O5" s="60">
        <f>'5.1.'!T77</f>
        <v>0</v>
      </c>
      <c r="P5" s="60">
        <f>'5.1.'!U77</f>
        <v>0</v>
      </c>
      <c r="Q5" s="60">
        <f>'5.1.'!V77</f>
        <v>0</v>
      </c>
      <c r="R5" s="60">
        <f>'5.1.'!W77</f>
        <v>0</v>
      </c>
    </row>
    <row r="6" spans="1:18" ht="22.5">
      <c r="A6" s="58" t="s">
        <v>2080</v>
      </c>
      <c r="B6" s="56" t="str">
        <f>'5.1.'!D79</f>
        <v>майнові права</v>
      </c>
      <c r="C6" s="57" t="e">
        <f>'5.1.'!#REF!</f>
        <v>#REF!</v>
      </c>
      <c r="D6" s="57" t="e">
        <f>'5.1.'!#REF!</f>
        <v>#REF!</v>
      </c>
      <c r="E6" s="57" t="str">
        <f>'5.1.'!E79</f>
        <v>майнові права</v>
      </c>
      <c r="F6" s="57" t="str">
        <f>'5.1.'!F79</f>
        <v>майнові права</v>
      </c>
      <c r="G6" s="57" t="str">
        <f>'5.1.'!G79</f>
        <v>майнові права</v>
      </c>
      <c r="H6" s="57" t="str">
        <f>'5.1.'!H79</f>
        <v>майнові права</v>
      </c>
      <c r="I6" s="57" t="str">
        <f>'5.1.'!I79</f>
        <v>майнові права </v>
      </c>
      <c r="J6" s="61" t="str">
        <f>'5.1.'!G79</f>
        <v>майнові права</v>
      </c>
      <c r="K6" s="61" t="str">
        <f>'5.1.'!F79</f>
        <v>майнові права</v>
      </c>
      <c r="L6" s="56">
        <f>'5.1.'!Q79</f>
        <v>0</v>
      </c>
      <c r="M6" s="56">
        <f>'5.1.'!R79</f>
        <v>0</v>
      </c>
      <c r="N6" s="56">
        <f>'5.1.'!S79</f>
        <v>0</v>
      </c>
      <c r="O6" s="56">
        <f>'5.1.'!T79</f>
        <v>0</v>
      </c>
      <c r="P6" s="56">
        <f>'5.1.'!U79</f>
        <v>0</v>
      </c>
      <c r="Q6" s="56">
        <f>'5.1.'!V79</f>
        <v>0</v>
      </c>
      <c r="R6" s="56">
        <f>'5.1.'!W79</f>
        <v>0</v>
      </c>
    </row>
    <row r="7" spans="1:18" s="63" customFormat="1" ht="119.25" customHeight="1">
      <c r="A7" s="62" t="s">
        <v>2081</v>
      </c>
      <c r="B7" s="56" t="str">
        <f>'5.1.'!D80</f>
        <v>корпоративні права на ТОВ "Блек сі ріелти груп", а саме 2,6806% статутного капітала, належать майновому поручителю Форостянову Г.В.</v>
      </c>
      <c r="C7" s="57" t="e">
        <f>'5.1.'!#REF!</f>
        <v>#REF!</v>
      </c>
      <c r="D7" s="57" t="e">
        <f>'5.1.'!#REF!</f>
        <v>#REF!</v>
      </c>
      <c r="E7" s="57" t="str">
        <f>'5.1.'!E80</f>
        <v>корпоративні права на ТОВ "Блек сі ріелти груп", а саме 4,4953% статутного капітала,  належать майновому поручителю ТОВ "Фондова група "Форвард"</v>
      </c>
      <c r="F7" s="57" t="str">
        <f>'5.1.'!F80</f>
        <v>корпоративні права на ТОВ "Блек сі ріелти груп", а саме 2,1520% статутного капітала, належать майновому поручителю АТ "Чорноморська транспортна компанія"</v>
      </c>
      <c r="G7" s="57" t="str">
        <f>'5.1.'!G80</f>
        <v>корпоративні права на ТОВ "Блек сі ріелти груп" (код 32145683), а саме 5,3023% статутного капітала, належать майновому поручителю АТ "Футбольний клуб "Чорноморец"</v>
      </c>
      <c r="H7" s="57" t="str">
        <f>'5.1.'!H80</f>
        <v>Майнові права на частину грошових коштів, що випливають з Договору банківського вкладу ТОВ "Нова Хвиля" №24 («Стандарт») від 17.09.2013 року, розміщеного в АТ "ІМЕКСБАНК"</v>
      </c>
      <c r="I7" s="57" t="str">
        <f>'5.1.'!I80</f>
        <v>Майнові права за попередніми договорами (права вимоги на укладання основних договорів купівлі-продажу земельних ділянок у кількості 80 одиниць, загальною площею 392,33 га), що належать ТОВ «БІЗНЕС-РОЗВИТОК» та знаходяться за адресою: Одеська обл., Біляївський район, Августівська сільська рада</v>
      </c>
      <c r="J7" s="61" t="str">
        <f>'5.1.'!G80</f>
        <v>корпоративні права на ТОВ "Блек сі ріелти груп" (код 32145683), а саме 5,3023% статутного капітала, належать майновому поручителю АТ "Футбольний клуб "Чорноморец"</v>
      </c>
      <c r="K7" s="61" t="str">
        <f>'5.1.'!F80</f>
        <v>корпоративні права на ТОВ "Блек сі ріелти груп", а саме 2,1520% статутного капітала, належать майновому поручителю АТ "Чорноморська транспортна компанія"</v>
      </c>
      <c r="L7" s="56">
        <f>'5.1.'!Q80</f>
        <v>0</v>
      </c>
      <c r="M7" s="56">
        <f>'5.1.'!R80</f>
        <v>0</v>
      </c>
      <c r="N7" s="56">
        <f>'5.1.'!S80</f>
        <v>0</v>
      </c>
      <c r="O7" s="56">
        <f>'5.1.'!T80</f>
        <v>0</v>
      </c>
      <c r="P7" s="56">
        <f>'5.1.'!U80</f>
        <v>0</v>
      </c>
      <c r="Q7" s="56">
        <f>'5.1.'!V80</f>
        <v>0</v>
      </c>
      <c r="R7" s="56">
        <f>'5.1.'!W80</f>
        <v>0</v>
      </c>
    </row>
    <row r="8" spans="1:18" ht="33.75">
      <c r="A8" s="62" t="s">
        <v>2082</v>
      </c>
      <c r="B8" s="56" t="str">
        <f>'5.1.'!D81</f>
        <v>так</v>
      </c>
      <c r="C8" s="57" t="e">
        <f>'5.1.'!#REF!</f>
        <v>#REF!</v>
      </c>
      <c r="D8" s="57" t="e">
        <f>'5.1.'!#REF!</f>
        <v>#REF!</v>
      </c>
      <c r="E8" s="57" t="str">
        <f>'5.1.'!E81</f>
        <v>так</v>
      </c>
      <c r="F8" s="57" t="str">
        <f>'5.1.'!F81</f>
        <v>так</v>
      </c>
      <c r="G8" s="57" t="str">
        <f>'5.1.'!G81</f>
        <v>так</v>
      </c>
      <c r="H8" s="57" t="str">
        <f>'5.1.'!H81</f>
        <v>так</v>
      </c>
      <c r="I8" s="57" t="str">
        <f>'5.1.'!I81</f>
        <v>так</v>
      </c>
      <c r="J8" s="61" t="str">
        <f>'5.1.'!G81</f>
        <v>так</v>
      </c>
      <c r="K8" s="61" t="str">
        <f>'5.1.'!F81</f>
        <v>так</v>
      </c>
      <c r="L8" s="56">
        <f>'5.1.'!Q81</f>
        <v>0</v>
      </c>
      <c r="M8" s="56">
        <f>'5.1.'!R81</f>
        <v>0</v>
      </c>
      <c r="N8" s="56">
        <f>'5.1.'!S81</f>
        <v>0</v>
      </c>
      <c r="O8" s="56">
        <f>'5.1.'!T81</f>
        <v>0</v>
      </c>
      <c r="P8" s="56">
        <f>'5.1.'!U81</f>
        <v>0</v>
      </c>
      <c r="Q8" s="56">
        <f>'5.1.'!V81</f>
        <v>0</v>
      </c>
      <c r="R8" s="56">
        <f>'5.1.'!W81</f>
        <v>0</v>
      </c>
    </row>
  </sheetData>
  <sheetProtection/>
  <printOptions/>
  <pageMargins left="0.7" right="0.7" top="0.75" bottom="0.75" header="0.511805555555555" footer="0.51180555555555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X4"/>
  <sheetViews>
    <sheetView view="pageBreakPreview" zoomScaleNormal="80" zoomScaleSheetLayoutView="100" zoomScalePageLayoutView="90" workbookViewId="0" topLeftCell="A1">
      <selection activeCell="B4" sqref="B4:I4"/>
    </sheetView>
  </sheetViews>
  <sheetFormatPr defaultColWidth="8.57421875" defaultRowHeight="15"/>
  <cols>
    <col min="1" max="1" width="48.7109375" style="0" customWidth="1"/>
    <col min="2" max="2" width="31.8515625" style="0" customWidth="1"/>
    <col min="3" max="4" width="0" style="0" hidden="1" customWidth="1"/>
    <col min="5" max="5" width="16.28125" style="0" customWidth="1"/>
    <col min="6" max="6" width="16.421875" style="0" customWidth="1"/>
    <col min="7" max="7" width="14.28125" style="0" bestFit="1" customWidth="1"/>
    <col min="8" max="8" width="15.00390625" style="0" bestFit="1" customWidth="1"/>
    <col min="9" max="9" width="23.00390625" style="0" bestFit="1" customWidth="1"/>
  </cols>
  <sheetData>
    <row r="1" ht="15">
      <c r="A1" s="64" t="s">
        <v>718</v>
      </c>
    </row>
    <row r="2" spans="1:24" ht="22.5">
      <c r="A2" s="58" t="s">
        <v>719</v>
      </c>
      <c r="B2" s="65" t="str">
        <f>'5.1.'!D185</f>
        <v>ні</v>
      </c>
      <c r="C2" s="65"/>
      <c r="D2" s="66" t="e">
        <f>'5.1.'!#REF!</f>
        <v>#REF!</v>
      </c>
      <c r="E2" s="167" t="str">
        <f>'5.1.'!E185</f>
        <v>ні</v>
      </c>
      <c r="F2" s="167" t="str">
        <f>'5.1.'!F185</f>
        <v>ні</v>
      </c>
      <c r="G2" s="167" t="str">
        <f>'5.1.'!G185</f>
        <v>ні</v>
      </c>
      <c r="H2" s="167" t="str">
        <f>'5.1.'!H185</f>
        <v>ні</v>
      </c>
      <c r="I2" s="167" t="str">
        <f>'5.1.'!I185</f>
        <v>ні</v>
      </c>
      <c r="J2" s="66"/>
      <c r="K2" s="65">
        <f>'5.1.'!K185</f>
        <v>0</v>
      </c>
      <c r="L2" s="65">
        <f>'5.1.'!L185</f>
        <v>0</v>
      </c>
      <c r="M2" s="65">
        <f>'5.1.'!M185</f>
        <v>0</v>
      </c>
      <c r="N2" s="65">
        <f>'5.1.'!N185</f>
        <v>0</v>
      </c>
      <c r="O2" s="65">
        <f>'5.1.'!O185</f>
        <v>0</v>
      </c>
      <c r="P2" s="65">
        <f>'5.1.'!P185</f>
        <v>0</v>
      </c>
      <c r="Q2" s="65">
        <f>'5.1.'!Q185</f>
        <v>0</v>
      </c>
      <c r="R2" s="65">
        <f>'5.1.'!R185</f>
        <v>0</v>
      </c>
      <c r="S2" s="65">
        <f>'5.1.'!S185</f>
        <v>0</v>
      </c>
      <c r="T2" s="65">
        <f>'5.1.'!T185</f>
        <v>0</v>
      </c>
      <c r="U2" s="65">
        <f>'5.1.'!U185</f>
        <v>0</v>
      </c>
      <c r="V2" s="65">
        <f>'5.1.'!V185</f>
        <v>0</v>
      </c>
      <c r="W2" s="65">
        <f>'5.1.'!W185</f>
        <v>0</v>
      </c>
      <c r="X2" s="65">
        <f>'5.1.'!X185</f>
        <v>0</v>
      </c>
    </row>
    <row r="3" spans="1:24" s="63" customFormat="1" ht="134.25" customHeight="1">
      <c r="A3" s="58" t="s">
        <v>720</v>
      </c>
      <c r="B3" s="56" t="str">
        <f>'5.1.'!D186</f>
        <v>корпоративні права на ТОВ "Блек сі ріелти груп", а саме 2,6806% статутного капітала, належать майновому поручителю Форостянову Г.В.</v>
      </c>
      <c r="C3" s="57" t="e">
        <f>'5.1.'!#REF!</f>
        <v>#REF!</v>
      </c>
      <c r="D3" s="57" t="e">
        <f>'5.1.'!#REF!</f>
        <v>#REF!</v>
      </c>
      <c r="E3" s="57" t="str">
        <f>'5.1.'!E186</f>
        <v>корпоративні права на ТОВ "Блек сі ріелти груп", а саме 4,4953% статутного капітала,  належать майновому поручителю ТОВ "Фондова група "Форвард"</v>
      </c>
      <c r="F3" s="57" t="str">
        <f>'5.1.'!F186</f>
        <v>корпоративні права на ТОВ "Блек сі ріелти груп", а саме 2,1520% статутного капітала, належать майновому поручителю АТ "Чорноморська транспортна компанія"</v>
      </c>
      <c r="G3" s="57" t="str">
        <f>'5.1.'!G186</f>
        <v>корпоративні права на ТОВ "Блек сі ріелти груп", а саме 5,3023% статутного капітала, належать майновому поручителю АТ "Футбольний клуб "Чорноморец"</v>
      </c>
      <c r="H3" s="57" t="str">
        <f>'5.1.'!H186</f>
        <v>Майнові права на частину грошових коштів, що випливають з Договору банківського вкладу ТОВ "Нова Хвиля" №24 («Стандарт») від 17.09.2013 року, розміщеного в АТ "ІМЕКСБАНК"</v>
      </c>
      <c r="I3" s="57" t="str">
        <f>'5.1.'!I186</f>
        <v>Майнові права за попередніми договорами (права вимоги на укладання основних договорів купівлі-продажу земельних ділянок у кількості 80 одиниць, загальною площею 392,33 га), що належать ТОВ «БІЗНЕС-РОЗВИТОК» та знаходяться за адресою: Одеська обл., Біляївський район, Августівська сільська рада</v>
      </c>
      <c r="J3" s="57"/>
      <c r="K3" s="56">
        <f>'5.1.'!K186</f>
        <v>0</v>
      </c>
      <c r="L3" s="56">
        <f>'5.1.'!L186</f>
        <v>0</v>
      </c>
      <c r="M3" s="56">
        <f>'5.1.'!M186</f>
        <v>0</v>
      </c>
      <c r="N3" s="56">
        <f>'5.1.'!N186</f>
        <v>0</v>
      </c>
      <c r="O3" s="56">
        <f>'5.1.'!O186</f>
        <v>0</v>
      </c>
      <c r="P3" s="56">
        <f>'5.1.'!P186</f>
        <v>0</v>
      </c>
      <c r="Q3" s="56">
        <f>'5.1.'!Q186</f>
        <v>0</v>
      </c>
      <c r="R3" s="56">
        <f>'5.1.'!R186</f>
        <v>0</v>
      </c>
      <c r="S3" s="56">
        <f>'5.1.'!S186</f>
        <v>0</v>
      </c>
      <c r="T3" s="56">
        <f>'5.1.'!T186</f>
        <v>0</v>
      </c>
      <c r="U3" s="56">
        <f>'5.1.'!U186</f>
        <v>0</v>
      </c>
      <c r="V3" s="56">
        <f>'5.1.'!V186</f>
        <v>0</v>
      </c>
      <c r="W3" s="56">
        <f>'5.1.'!W186</f>
        <v>0</v>
      </c>
      <c r="X3" s="56">
        <f>'5.1.'!X186</f>
        <v>0</v>
      </c>
    </row>
    <row r="4" spans="1:24" ht="15">
      <c r="A4" s="58" t="s">
        <v>1560</v>
      </c>
      <c r="B4" s="67">
        <f>'5.1.'!D187</f>
        <v>15900000</v>
      </c>
      <c r="C4" s="67"/>
      <c r="D4" s="67"/>
      <c r="E4" s="67">
        <f>'5.1.'!E187</f>
        <v>26700000</v>
      </c>
      <c r="F4" s="67">
        <f>'5.1.'!F187</f>
        <v>12800000</v>
      </c>
      <c r="G4" s="67">
        <f>'5.1.'!G187</f>
        <v>31500000</v>
      </c>
      <c r="H4" s="67">
        <f>'5.1.'!H187</f>
        <v>10400000</v>
      </c>
      <c r="I4" s="67">
        <f>'5.1.'!I187</f>
        <v>612034800</v>
      </c>
      <c r="J4" s="67"/>
      <c r="K4" s="67"/>
      <c r="L4" s="67"/>
      <c r="M4" s="67"/>
      <c r="N4" s="67"/>
      <c r="O4" s="67"/>
      <c r="P4" s="67"/>
      <c r="Q4" s="67"/>
      <c r="R4" s="67"/>
      <c r="S4" s="67"/>
      <c r="T4" s="67"/>
      <c r="U4" s="67"/>
      <c r="V4" s="67"/>
      <c r="W4" s="67"/>
      <c r="X4" s="67"/>
    </row>
  </sheetData>
  <sheetProtection/>
  <printOptions/>
  <pageMargins left="0.7" right="0.7" top="0.75" bottom="0.75" header="0.511805555555555" footer="0.511805555555555"/>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A1:B997"/>
  <sheetViews>
    <sheetView view="pageBreakPreview" zoomScale="90" zoomScaleNormal="80" zoomScaleSheetLayoutView="90" zoomScalePageLayoutView="90" workbookViewId="0" topLeftCell="A556">
      <selection activeCell="A582" sqref="A582"/>
    </sheetView>
  </sheetViews>
  <sheetFormatPr defaultColWidth="8.57421875" defaultRowHeight="15"/>
  <cols>
    <col min="1" max="1" width="8.57421875" style="0" customWidth="1"/>
    <col min="2" max="2" width="91.140625" style="0" customWidth="1"/>
  </cols>
  <sheetData>
    <row r="1" spans="1:2" ht="15">
      <c r="A1" s="68" t="s">
        <v>721</v>
      </c>
      <c r="B1" s="68" t="s">
        <v>722</v>
      </c>
    </row>
    <row r="2" spans="1:2" ht="15">
      <c r="A2" s="68" t="s">
        <v>723</v>
      </c>
      <c r="B2" s="68" t="s">
        <v>724</v>
      </c>
    </row>
    <row r="3" spans="1:2" ht="15">
      <c r="A3" s="68" t="s">
        <v>725</v>
      </c>
      <c r="B3" s="68" t="s">
        <v>726</v>
      </c>
    </row>
    <row r="4" spans="1:2" ht="15">
      <c r="A4" s="68" t="s">
        <v>727</v>
      </c>
      <c r="B4" s="68" t="s">
        <v>728</v>
      </c>
    </row>
    <row r="5" spans="1:2" ht="15">
      <c r="A5" s="68" t="s">
        <v>729</v>
      </c>
      <c r="B5" s="68" t="s">
        <v>730</v>
      </c>
    </row>
    <row r="6" spans="1:2" ht="15">
      <c r="A6" s="68" t="s">
        <v>731</v>
      </c>
      <c r="B6" s="68" t="s">
        <v>732</v>
      </c>
    </row>
    <row r="7" spans="1:2" ht="15">
      <c r="A7" s="68" t="s">
        <v>733</v>
      </c>
      <c r="B7" s="68" t="s">
        <v>734</v>
      </c>
    </row>
    <row r="8" spans="1:2" ht="15">
      <c r="A8" s="68" t="s">
        <v>735</v>
      </c>
      <c r="B8" s="68" t="s">
        <v>736</v>
      </c>
    </row>
    <row r="9" spans="1:2" ht="15">
      <c r="A9" s="68" t="s">
        <v>737</v>
      </c>
      <c r="B9" s="68" t="s">
        <v>738</v>
      </c>
    </row>
    <row r="10" spans="1:2" ht="15">
      <c r="A10" s="68" t="s">
        <v>739</v>
      </c>
      <c r="B10" s="68" t="s">
        <v>1602</v>
      </c>
    </row>
    <row r="11" spans="1:2" ht="15">
      <c r="A11" s="68" t="s">
        <v>1603</v>
      </c>
      <c r="B11" s="68" t="s">
        <v>1604</v>
      </c>
    </row>
    <row r="12" spans="1:2" ht="15">
      <c r="A12" s="68" t="s">
        <v>1605</v>
      </c>
      <c r="B12" s="68" t="s">
        <v>1606</v>
      </c>
    </row>
    <row r="13" spans="1:2" ht="15">
      <c r="A13" s="68" t="s">
        <v>1607</v>
      </c>
      <c r="B13" s="68" t="s">
        <v>1608</v>
      </c>
    </row>
    <row r="14" spans="1:2" ht="15">
      <c r="A14" s="68" t="s">
        <v>1609</v>
      </c>
      <c r="B14" s="68" t="s">
        <v>1610</v>
      </c>
    </row>
    <row r="15" spans="1:2" ht="15">
      <c r="A15" s="68" t="s">
        <v>1611</v>
      </c>
      <c r="B15" s="68" t="s">
        <v>1612</v>
      </c>
    </row>
    <row r="16" spans="1:2" ht="15">
      <c r="A16" s="68" t="s">
        <v>1613</v>
      </c>
      <c r="B16" s="68" t="s">
        <v>1614</v>
      </c>
    </row>
    <row r="17" spans="1:2" ht="15">
      <c r="A17" s="68" t="s">
        <v>1615</v>
      </c>
      <c r="B17" s="68" t="s">
        <v>1616</v>
      </c>
    </row>
    <row r="18" spans="1:2" ht="15">
      <c r="A18" s="68" t="s">
        <v>1617</v>
      </c>
      <c r="B18" s="68" t="s">
        <v>1618</v>
      </c>
    </row>
    <row r="19" spans="1:2" ht="15">
      <c r="A19" s="68" t="s">
        <v>1619</v>
      </c>
      <c r="B19" s="68" t="s">
        <v>1620</v>
      </c>
    </row>
    <row r="20" spans="1:2" ht="15">
      <c r="A20" s="68" t="s">
        <v>1621</v>
      </c>
      <c r="B20" s="68" t="s">
        <v>1622</v>
      </c>
    </row>
    <row r="21" spans="1:2" ht="15">
      <c r="A21" s="68" t="s">
        <v>1623</v>
      </c>
      <c r="B21" s="68" t="s">
        <v>1624</v>
      </c>
    </row>
    <row r="22" spans="1:2" ht="15">
      <c r="A22" s="68" t="s">
        <v>1625</v>
      </c>
      <c r="B22" s="68" t="s">
        <v>1626</v>
      </c>
    </row>
    <row r="23" spans="1:2" ht="15">
      <c r="A23" s="68" t="s">
        <v>1627</v>
      </c>
      <c r="B23" s="68" t="s">
        <v>1626</v>
      </c>
    </row>
    <row r="24" spans="1:2" ht="15">
      <c r="A24" s="68" t="s">
        <v>1628</v>
      </c>
      <c r="B24" s="68" t="s">
        <v>1629</v>
      </c>
    </row>
    <row r="25" spans="1:2" ht="15">
      <c r="A25" s="68" t="s">
        <v>1630</v>
      </c>
      <c r="B25" s="68" t="s">
        <v>1631</v>
      </c>
    </row>
    <row r="26" spans="1:2" ht="15">
      <c r="A26" s="68" t="s">
        <v>1632</v>
      </c>
      <c r="B26" s="68" t="s">
        <v>1633</v>
      </c>
    </row>
    <row r="27" spans="1:2" ht="15">
      <c r="A27" s="68" t="s">
        <v>1634</v>
      </c>
      <c r="B27" s="68" t="s">
        <v>1635</v>
      </c>
    </row>
    <row r="28" spans="1:2" ht="15">
      <c r="A28" s="68" t="s">
        <v>1636</v>
      </c>
      <c r="B28" s="68" t="s">
        <v>1637</v>
      </c>
    </row>
    <row r="29" spans="1:2" ht="15">
      <c r="A29" s="68" t="s">
        <v>1638</v>
      </c>
      <c r="B29" s="68" t="s">
        <v>1639</v>
      </c>
    </row>
    <row r="30" spans="1:2" ht="15">
      <c r="A30" s="68" t="s">
        <v>1640</v>
      </c>
      <c r="B30" s="68" t="s">
        <v>1641</v>
      </c>
    </row>
    <row r="31" spans="1:2" ht="15">
      <c r="A31" s="68" t="s">
        <v>1642</v>
      </c>
      <c r="B31" s="68" t="s">
        <v>1643</v>
      </c>
    </row>
    <row r="32" spans="1:2" ht="15">
      <c r="A32" s="68" t="s">
        <v>1644</v>
      </c>
      <c r="B32" s="68" t="s">
        <v>1645</v>
      </c>
    </row>
    <row r="33" spans="1:2" ht="15">
      <c r="A33" s="68" t="s">
        <v>1646</v>
      </c>
      <c r="B33" s="68" t="s">
        <v>1647</v>
      </c>
    </row>
    <row r="34" spans="1:2" ht="15">
      <c r="A34" s="68" t="s">
        <v>1648</v>
      </c>
      <c r="B34" s="68" t="s">
        <v>1647</v>
      </c>
    </row>
    <row r="35" spans="1:2" ht="15">
      <c r="A35" s="68" t="s">
        <v>1649</v>
      </c>
      <c r="B35" s="68" t="s">
        <v>1650</v>
      </c>
    </row>
    <row r="36" spans="1:2" ht="15">
      <c r="A36" s="68" t="s">
        <v>1651</v>
      </c>
      <c r="B36" s="68" t="s">
        <v>1652</v>
      </c>
    </row>
    <row r="37" spans="1:2" ht="15">
      <c r="A37" s="68" t="s">
        <v>1653</v>
      </c>
      <c r="B37" s="68" t="s">
        <v>1654</v>
      </c>
    </row>
    <row r="38" spans="1:2" ht="15">
      <c r="A38" s="68" t="s">
        <v>1655</v>
      </c>
      <c r="B38" s="68" t="s">
        <v>1656</v>
      </c>
    </row>
    <row r="39" spans="1:2" ht="15">
      <c r="A39" s="68" t="s">
        <v>1657</v>
      </c>
      <c r="B39" s="68" t="s">
        <v>1658</v>
      </c>
    </row>
    <row r="40" spans="1:2" ht="15">
      <c r="A40" s="68" t="s">
        <v>1659</v>
      </c>
      <c r="B40" s="68" t="s">
        <v>1660</v>
      </c>
    </row>
    <row r="41" spans="1:2" ht="15">
      <c r="A41" s="68" t="s">
        <v>1661</v>
      </c>
      <c r="B41" s="68" t="s">
        <v>1660</v>
      </c>
    </row>
    <row r="42" spans="1:2" ht="15">
      <c r="A42" s="68" t="s">
        <v>1662</v>
      </c>
      <c r="B42" s="68" t="s">
        <v>1663</v>
      </c>
    </row>
    <row r="43" spans="1:2" ht="15">
      <c r="A43" s="68" t="s">
        <v>1664</v>
      </c>
      <c r="B43" s="68" t="s">
        <v>1665</v>
      </c>
    </row>
    <row r="44" spans="1:2" ht="15">
      <c r="A44" s="68" t="s">
        <v>1666</v>
      </c>
      <c r="B44" s="68" t="s">
        <v>1665</v>
      </c>
    </row>
    <row r="45" spans="1:2" ht="15">
      <c r="A45" s="68" t="s">
        <v>1667</v>
      </c>
      <c r="B45" s="68" t="s">
        <v>1668</v>
      </c>
    </row>
    <row r="46" spans="1:2" ht="15">
      <c r="A46" s="68" t="s">
        <v>1669</v>
      </c>
      <c r="B46" s="68" t="s">
        <v>1668</v>
      </c>
    </row>
    <row r="47" spans="1:2" ht="15">
      <c r="A47" s="68" t="s">
        <v>1670</v>
      </c>
      <c r="B47" s="68" t="s">
        <v>1671</v>
      </c>
    </row>
    <row r="48" spans="1:2" ht="15">
      <c r="A48" s="68" t="s">
        <v>1672</v>
      </c>
      <c r="B48" s="68" t="s">
        <v>1671</v>
      </c>
    </row>
    <row r="49" spans="1:2" ht="15">
      <c r="A49" s="68" t="s">
        <v>1673</v>
      </c>
      <c r="B49" s="68" t="s">
        <v>1674</v>
      </c>
    </row>
    <row r="50" spans="1:2" ht="15">
      <c r="A50" s="68" t="s">
        <v>1675</v>
      </c>
      <c r="B50" s="68" t="s">
        <v>1674</v>
      </c>
    </row>
    <row r="51" spans="1:2" ht="15">
      <c r="A51" s="68" t="s">
        <v>1676</v>
      </c>
      <c r="B51" s="68" t="s">
        <v>1677</v>
      </c>
    </row>
    <row r="52" spans="1:2" ht="15">
      <c r="A52" s="68" t="s">
        <v>1678</v>
      </c>
      <c r="B52" s="68" t="s">
        <v>1679</v>
      </c>
    </row>
    <row r="53" spans="1:2" ht="15">
      <c r="A53" s="68" t="s">
        <v>1680</v>
      </c>
      <c r="B53" s="68" t="s">
        <v>1681</v>
      </c>
    </row>
    <row r="54" spans="1:2" ht="15">
      <c r="A54" s="68" t="s">
        <v>1682</v>
      </c>
      <c r="B54" s="68" t="s">
        <v>1683</v>
      </c>
    </row>
    <row r="55" spans="1:2" ht="15">
      <c r="A55" s="68" t="s">
        <v>1684</v>
      </c>
      <c r="B55" s="68" t="s">
        <v>1685</v>
      </c>
    </row>
    <row r="56" spans="1:2" ht="15">
      <c r="A56" s="68" t="s">
        <v>1686</v>
      </c>
      <c r="B56" s="68" t="s">
        <v>1687</v>
      </c>
    </row>
    <row r="57" spans="1:2" ht="15">
      <c r="A57" s="68" t="s">
        <v>1688</v>
      </c>
      <c r="B57" s="68" t="s">
        <v>1689</v>
      </c>
    </row>
    <row r="58" spans="1:2" ht="15">
      <c r="A58" s="68" t="s">
        <v>1690</v>
      </c>
      <c r="B58" s="68" t="s">
        <v>1691</v>
      </c>
    </row>
    <row r="59" spans="1:2" ht="15">
      <c r="A59" s="68" t="s">
        <v>1692</v>
      </c>
      <c r="B59" s="68" t="s">
        <v>1693</v>
      </c>
    </row>
    <row r="60" spans="1:2" ht="15">
      <c r="A60" s="68" t="s">
        <v>1694</v>
      </c>
      <c r="B60" s="68" t="s">
        <v>1695</v>
      </c>
    </row>
    <row r="61" spans="1:2" ht="15">
      <c r="A61" s="68" t="s">
        <v>1696</v>
      </c>
      <c r="B61" s="68" t="s">
        <v>1695</v>
      </c>
    </row>
    <row r="62" spans="1:2" ht="15">
      <c r="A62" s="68" t="s">
        <v>1697</v>
      </c>
      <c r="B62" s="68" t="s">
        <v>1698</v>
      </c>
    </row>
    <row r="63" spans="1:2" ht="15">
      <c r="A63" s="68" t="s">
        <v>1699</v>
      </c>
      <c r="B63" s="68" t="s">
        <v>1698</v>
      </c>
    </row>
    <row r="64" spans="1:2" ht="15">
      <c r="A64" s="68" t="s">
        <v>1700</v>
      </c>
      <c r="B64" s="68" t="s">
        <v>1701</v>
      </c>
    </row>
    <row r="65" spans="1:2" ht="15">
      <c r="A65" s="68" t="s">
        <v>1702</v>
      </c>
      <c r="B65" s="68" t="s">
        <v>1703</v>
      </c>
    </row>
    <row r="66" spans="1:2" ht="15">
      <c r="A66" s="68" t="s">
        <v>1704</v>
      </c>
      <c r="B66" s="68" t="s">
        <v>1703</v>
      </c>
    </row>
    <row r="67" spans="1:2" ht="15">
      <c r="A67" s="68" t="s">
        <v>1705</v>
      </c>
      <c r="B67" s="68" t="s">
        <v>1706</v>
      </c>
    </row>
    <row r="68" spans="1:2" ht="15">
      <c r="A68" s="68" t="s">
        <v>1707</v>
      </c>
      <c r="B68" s="68" t="s">
        <v>1706</v>
      </c>
    </row>
    <row r="69" spans="1:2" ht="15">
      <c r="A69" s="68" t="s">
        <v>1708</v>
      </c>
      <c r="B69" s="68" t="s">
        <v>1709</v>
      </c>
    </row>
    <row r="70" spans="1:2" ht="15">
      <c r="A70" s="68" t="s">
        <v>1710</v>
      </c>
      <c r="B70" s="68" t="s">
        <v>1711</v>
      </c>
    </row>
    <row r="71" spans="1:2" ht="15">
      <c r="A71" s="68" t="s">
        <v>1712</v>
      </c>
      <c r="B71" s="68" t="s">
        <v>1711</v>
      </c>
    </row>
    <row r="72" spans="1:2" ht="15">
      <c r="A72" s="68" t="s">
        <v>1713</v>
      </c>
      <c r="B72" s="68" t="s">
        <v>1714</v>
      </c>
    </row>
    <row r="73" spans="1:2" ht="15">
      <c r="A73" s="68" t="s">
        <v>1715</v>
      </c>
      <c r="B73" s="68" t="s">
        <v>1716</v>
      </c>
    </row>
    <row r="74" spans="1:2" ht="15">
      <c r="A74" s="68" t="s">
        <v>1717</v>
      </c>
      <c r="B74" s="68" t="s">
        <v>1718</v>
      </c>
    </row>
    <row r="75" spans="1:2" ht="15">
      <c r="A75" s="68" t="s">
        <v>1719</v>
      </c>
      <c r="B75" s="68" t="s">
        <v>1720</v>
      </c>
    </row>
    <row r="76" spans="1:2" ht="15">
      <c r="A76" s="68" t="s">
        <v>1721</v>
      </c>
      <c r="B76" s="68" t="s">
        <v>1722</v>
      </c>
    </row>
    <row r="77" spans="1:2" ht="15">
      <c r="A77" s="68" t="s">
        <v>1723</v>
      </c>
      <c r="B77" s="68" t="s">
        <v>1508</v>
      </c>
    </row>
    <row r="78" spans="1:2" ht="15">
      <c r="A78" s="68" t="s">
        <v>1509</v>
      </c>
      <c r="B78" s="68" t="s">
        <v>1510</v>
      </c>
    </row>
    <row r="79" spans="1:2" ht="15">
      <c r="A79" s="68" t="s">
        <v>1511</v>
      </c>
      <c r="B79" s="68" t="s">
        <v>1512</v>
      </c>
    </row>
    <row r="80" spans="1:2" ht="15">
      <c r="A80" s="68" t="s">
        <v>1513</v>
      </c>
      <c r="B80" s="68" t="s">
        <v>1514</v>
      </c>
    </row>
    <row r="81" spans="1:2" ht="15">
      <c r="A81" s="68" t="s">
        <v>1515</v>
      </c>
      <c r="B81" s="68" t="s">
        <v>1516</v>
      </c>
    </row>
    <row r="82" spans="1:2" ht="15">
      <c r="A82" s="68" t="s">
        <v>1517</v>
      </c>
      <c r="B82" s="68" t="s">
        <v>1518</v>
      </c>
    </row>
    <row r="83" spans="1:2" ht="15">
      <c r="A83" s="68" t="s">
        <v>1519</v>
      </c>
      <c r="B83" s="68" t="s">
        <v>1520</v>
      </c>
    </row>
    <row r="84" spans="1:2" ht="15">
      <c r="A84" s="68" t="s">
        <v>1521</v>
      </c>
      <c r="B84" s="68" t="s">
        <v>1522</v>
      </c>
    </row>
    <row r="85" spans="1:2" ht="15">
      <c r="A85" s="68" t="s">
        <v>1523</v>
      </c>
      <c r="B85" s="68" t="s">
        <v>1524</v>
      </c>
    </row>
    <row r="86" spans="1:2" ht="15">
      <c r="A86" s="68" t="s">
        <v>1525</v>
      </c>
      <c r="B86" s="68" t="s">
        <v>1524</v>
      </c>
    </row>
    <row r="87" spans="1:2" ht="15">
      <c r="A87" s="68" t="s">
        <v>1526</v>
      </c>
      <c r="B87" s="68" t="s">
        <v>1777</v>
      </c>
    </row>
    <row r="88" spans="1:2" ht="15">
      <c r="A88" s="68" t="s">
        <v>1778</v>
      </c>
      <c r="B88" s="68" t="s">
        <v>1777</v>
      </c>
    </row>
    <row r="89" spans="1:2" ht="15">
      <c r="A89" s="68" t="s">
        <v>1779</v>
      </c>
      <c r="B89" s="68" t="s">
        <v>1780</v>
      </c>
    </row>
    <row r="90" spans="1:2" ht="15">
      <c r="A90" s="68" t="s">
        <v>1781</v>
      </c>
      <c r="B90" s="68" t="s">
        <v>1782</v>
      </c>
    </row>
    <row r="91" spans="1:2" ht="15">
      <c r="A91" s="68" t="s">
        <v>1783</v>
      </c>
      <c r="B91" s="68" t="s">
        <v>1784</v>
      </c>
    </row>
    <row r="92" spans="1:2" ht="15">
      <c r="A92" s="68" t="s">
        <v>1785</v>
      </c>
      <c r="B92" s="68" t="s">
        <v>1786</v>
      </c>
    </row>
    <row r="93" spans="1:2" ht="15">
      <c r="A93" s="68" t="s">
        <v>1787</v>
      </c>
      <c r="B93" s="68" t="s">
        <v>1788</v>
      </c>
    </row>
    <row r="94" spans="1:2" ht="15">
      <c r="A94" s="68" t="s">
        <v>1789</v>
      </c>
      <c r="B94" s="68" t="s">
        <v>1790</v>
      </c>
    </row>
    <row r="95" spans="1:2" ht="15">
      <c r="A95" s="68" t="s">
        <v>1791</v>
      </c>
      <c r="B95" s="68" t="s">
        <v>1792</v>
      </c>
    </row>
    <row r="96" spans="1:2" ht="15">
      <c r="A96" s="68" t="s">
        <v>1793</v>
      </c>
      <c r="B96" s="68" t="s">
        <v>1792</v>
      </c>
    </row>
    <row r="97" spans="1:2" ht="15">
      <c r="A97" s="68" t="s">
        <v>1794</v>
      </c>
      <c r="B97" s="68" t="s">
        <v>1795</v>
      </c>
    </row>
    <row r="98" spans="1:2" ht="15">
      <c r="A98" s="68" t="s">
        <v>1796</v>
      </c>
      <c r="B98" s="68" t="s">
        <v>1797</v>
      </c>
    </row>
    <row r="99" spans="1:2" ht="15">
      <c r="A99" s="68" t="s">
        <v>1798</v>
      </c>
      <c r="B99" s="68" t="s">
        <v>1799</v>
      </c>
    </row>
    <row r="100" spans="1:2" ht="15">
      <c r="A100" s="68" t="s">
        <v>1800</v>
      </c>
      <c r="B100" s="68" t="s">
        <v>1801</v>
      </c>
    </row>
    <row r="101" spans="1:2" ht="15">
      <c r="A101" s="68" t="s">
        <v>1802</v>
      </c>
      <c r="B101" s="68" t="s">
        <v>1803</v>
      </c>
    </row>
    <row r="102" spans="1:2" ht="15">
      <c r="A102" s="68" t="s">
        <v>1804</v>
      </c>
      <c r="B102" s="68" t="s">
        <v>1803</v>
      </c>
    </row>
    <row r="103" spans="1:2" ht="15">
      <c r="A103" s="68" t="s">
        <v>1805</v>
      </c>
      <c r="B103" s="68" t="s">
        <v>1806</v>
      </c>
    </row>
    <row r="104" spans="1:2" ht="15">
      <c r="A104" s="68" t="s">
        <v>1807</v>
      </c>
      <c r="B104" s="68" t="s">
        <v>1808</v>
      </c>
    </row>
    <row r="105" spans="1:2" ht="15">
      <c r="A105" s="68" t="s">
        <v>1809</v>
      </c>
      <c r="B105" s="68" t="s">
        <v>1810</v>
      </c>
    </row>
    <row r="106" spans="1:2" ht="15">
      <c r="A106" s="68" t="s">
        <v>1811</v>
      </c>
      <c r="B106" s="68" t="s">
        <v>1812</v>
      </c>
    </row>
    <row r="107" spans="1:2" ht="15">
      <c r="A107" s="68" t="s">
        <v>1813</v>
      </c>
      <c r="B107" s="68" t="s">
        <v>1814</v>
      </c>
    </row>
    <row r="108" spans="1:2" ht="15">
      <c r="A108" s="68" t="s">
        <v>1815</v>
      </c>
      <c r="B108" s="68" t="s">
        <v>1816</v>
      </c>
    </row>
    <row r="109" spans="1:2" ht="15">
      <c r="A109" s="68" t="s">
        <v>1817</v>
      </c>
      <c r="B109" s="68" t="s">
        <v>1818</v>
      </c>
    </row>
    <row r="110" spans="1:2" ht="15">
      <c r="A110" s="68" t="s">
        <v>1819</v>
      </c>
      <c r="B110" s="68" t="s">
        <v>1820</v>
      </c>
    </row>
    <row r="111" spans="1:2" ht="15">
      <c r="A111" s="68" t="s">
        <v>1821</v>
      </c>
      <c r="B111" s="68" t="s">
        <v>1822</v>
      </c>
    </row>
    <row r="112" spans="1:2" ht="15">
      <c r="A112" s="68" t="s">
        <v>1823</v>
      </c>
      <c r="B112" s="68" t="s">
        <v>1824</v>
      </c>
    </row>
    <row r="113" spans="1:2" ht="15">
      <c r="A113" s="68" t="s">
        <v>1825</v>
      </c>
      <c r="B113" s="68" t="s">
        <v>1826</v>
      </c>
    </row>
    <row r="114" spans="1:2" ht="15">
      <c r="A114" s="68" t="s">
        <v>1827</v>
      </c>
      <c r="B114" s="68" t="s">
        <v>1828</v>
      </c>
    </row>
    <row r="115" spans="1:2" ht="15">
      <c r="A115" s="68" t="s">
        <v>1829</v>
      </c>
      <c r="B115" s="68" t="s">
        <v>1830</v>
      </c>
    </row>
    <row r="116" spans="1:2" ht="15">
      <c r="A116" s="68" t="s">
        <v>1831</v>
      </c>
      <c r="B116" s="68" t="s">
        <v>1832</v>
      </c>
    </row>
    <row r="117" spans="1:2" ht="15">
      <c r="A117" s="68" t="s">
        <v>1833</v>
      </c>
      <c r="B117" s="68" t="s">
        <v>1834</v>
      </c>
    </row>
    <row r="118" spans="1:2" ht="15">
      <c r="A118" s="68" t="s">
        <v>1835</v>
      </c>
      <c r="B118" s="68" t="s">
        <v>1836</v>
      </c>
    </row>
    <row r="119" spans="1:2" ht="15">
      <c r="A119" s="68" t="s">
        <v>1837</v>
      </c>
      <c r="B119" s="68" t="s">
        <v>1838</v>
      </c>
    </row>
    <row r="120" spans="1:2" ht="15">
      <c r="A120" s="68" t="s">
        <v>1839</v>
      </c>
      <c r="B120" s="68" t="s">
        <v>1840</v>
      </c>
    </row>
    <row r="121" spans="1:2" ht="15">
      <c r="A121" s="68" t="s">
        <v>1841</v>
      </c>
      <c r="B121" s="68" t="s">
        <v>1842</v>
      </c>
    </row>
    <row r="122" spans="1:2" ht="15">
      <c r="A122" s="68" t="s">
        <v>17</v>
      </c>
      <c r="B122" s="68" t="s">
        <v>18</v>
      </c>
    </row>
    <row r="123" spans="1:2" ht="15">
      <c r="A123" s="68" t="s">
        <v>19</v>
      </c>
      <c r="B123" s="68" t="s">
        <v>20</v>
      </c>
    </row>
    <row r="124" spans="1:2" ht="15">
      <c r="A124" s="68" t="s">
        <v>21</v>
      </c>
      <c r="B124" s="68" t="s">
        <v>22</v>
      </c>
    </row>
    <row r="125" spans="1:2" ht="15">
      <c r="A125" s="68" t="s">
        <v>23</v>
      </c>
      <c r="B125" s="68" t="s">
        <v>24</v>
      </c>
    </row>
    <row r="126" spans="1:2" ht="15">
      <c r="A126" s="68" t="s">
        <v>25</v>
      </c>
      <c r="B126" s="68" t="s">
        <v>24</v>
      </c>
    </row>
    <row r="127" spans="1:2" ht="15">
      <c r="A127" s="68" t="s">
        <v>26</v>
      </c>
      <c r="B127" s="68" t="s">
        <v>27</v>
      </c>
    </row>
    <row r="128" spans="1:2" ht="15">
      <c r="A128" s="68" t="s">
        <v>28</v>
      </c>
      <c r="B128" s="68" t="s">
        <v>29</v>
      </c>
    </row>
    <row r="129" spans="1:2" ht="15">
      <c r="A129" s="68" t="s">
        <v>30</v>
      </c>
      <c r="B129" s="68" t="s">
        <v>31</v>
      </c>
    </row>
    <row r="130" spans="1:2" ht="15">
      <c r="A130" s="68" t="s">
        <v>32</v>
      </c>
      <c r="B130" s="68" t="s">
        <v>33</v>
      </c>
    </row>
    <row r="131" spans="1:2" ht="15">
      <c r="A131" s="68" t="s">
        <v>34</v>
      </c>
      <c r="B131" s="68" t="s">
        <v>35</v>
      </c>
    </row>
    <row r="132" spans="1:2" ht="15">
      <c r="A132" s="68" t="s">
        <v>36</v>
      </c>
      <c r="B132" s="68" t="s">
        <v>37</v>
      </c>
    </row>
    <row r="133" spans="1:2" ht="15">
      <c r="A133" s="68" t="s">
        <v>38</v>
      </c>
      <c r="B133" s="68" t="s">
        <v>39</v>
      </c>
    </row>
    <row r="134" spans="1:2" ht="15">
      <c r="A134" s="68" t="s">
        <v>40</v>
      </c>
      <c r="B134" s="68" t="s">
        <v>41</v>
      </c>
    </row>
    <row r="135" spans="1:2" ht="15">
      <c r="A135" s="68" t="s">
        <v>42</v>
      </c>
      <c r="B135" s="68" t="s">
        <v>41</v>
      </c>
    </row>
    <row r="136" spans="1:2" ht="15">
      <c r="A136" s="68" t="s">
        <v>43</v>
      </c>
      <c r="B136" s="68" t="s">
        <v>41</v>
      </c>
    </row>
    <row r="137" spans="1:2" ht="15">
      <c r="A137" s="68" t="s">
        <v>44</v>
      </c>
      <c r="B137" s="68" t="s">
        <v>45</v>
      </c>
    </row>
    <row r="138" spans="1:2" ht="15">
      <c r="A138" s="68" t="s">
        <v>46</v>
      </c>
      <c r="B138" s="68" t="s">
        <v>47</v>
      </c>
    </row>
    <row r="139" spans="1:2" ht="15">
      <c r="A139" s="68" t="s">
        <v>48</v>
      </c>
      <c r="B139" s="68" t="s">
        <v>47</v>
      </c>
    </row>
    <row r="140" spans="1:2" ht="15">
      <c r="A140" s="68" t="s">
        <v>49</v>
      </c>
      <c r="B140" s="68" t="s">
        <v>50</v>
      </c>
    </row>
    <row r="141" spans="1:2" ht="15">
      <c r="A141" s="68" t="s">
        <v>51</v>
      </c>
      <c r="B141" s="68" t="s">
        <v>50</v>
      </c>
    </row>
    <row r="142" spans="1:2" ht="15">
      <c r="A142" s="68" t="s">
        <v>52</v>
      </c>
      <c r="B142" s="68" t="s">
        <v>53</v>
      </c>
    </row>
    <row r="143" spans="1:2" ht="15">
      <c r="A143" s="68" t="s">
        <v>54</v>
      </c>
      <c r="B143" s="68" t="s">
        <v>53</v>
      </c>
    </row>
    <row r="144" spans="1:2" ht="15">
      <c r="A144" s="68" t="s">
        <v>55</v>
      </c>
      <c r="B144" s="68" t="s">
        <v>56</v>
      </c>
    </row>
    <row r="145" spans="1:2" ht="15">
      <c r="A145" s="68" t="s">
        <v>57</v>
      </c>
      <c r="B145" s="68" t="s">
        <v>58</v>
      </c>
    </row>
    <row r="146" spans="1:2" ht="15">
      <c r="A146" s="68" t="s">
        <v>59</v>
      </c>
      <c r="B146" s="68" t="s">
        <v>60</v>
      </c>
    </row>
    <row r="147" spans="1:2" ht="15">
      <c r="A147" s="68" t="s">
        <v>61</v>
      </c>
      <c r="B147" s="68" t="s">
        <v>62</v>
      </c>
    </row>
    <row r="148" spans="1:2" ht="15">
      <c r="A148" s="68" t="s">
        <v>63</v>
      </c>
      <c r="B148" s="68" t="s">
        <v>64</v>
      </c>
    </row>
    <row r="149" spans="1:2" ht="15">
      <c r="A149" s="68" t="s">
        <v>65</v>
      </c>
      <c r="B149" s="68" t="s">
        <v>66</v>
      </c>
    </row>
    <row r="150" spans="1:2" ht="15">
      <c r="A150" s="68" t="s">
        <v>67</v>
      </c>
      <c r="B150" s="68" t="s">
        <v>68</v>
      </c>
    </row>
    <row r="151" spans="1:2" ht="15">
      <c r="A151" s="68" t="s">
        <v>69</v>
      </c>
      <c r="B151" s="68" t="s">
        <v>70</v>
      </c>
    </row>
    <row r="152" spans="1:2" ht="15">
      <c r="A152" s="68" t="s">
        <v>71</v>
      </c>
      <c r="B152" s="68" t="s">
        <v>72</v>
      </c>
    </row>
    <row r="153" spans="1:2" ht="15">
      <c r="A153" s="68" t="s">
        <v>73</v>
      </c>
      <c r="B153" s="68" t="s">
        <v>74</v>
      </c>
    </row>
    <row r="154" spans="1:2" ht="15">
      <c r="A154" s="68" t="s">
        <v>75</v>
      </c>
      <c r="B154" s="68" t="s">
        <v>76</v>
      </c>
    </row>
    <row r="155" spans="1:2" ht="15">
      <c r="A155" s="68" t="s">
        <v>77</v>
      </c>
      <c r="B155" s="68" t="s">
        <v>78</v>
      </c>
    </row>
    <row r="156" spans="1:2" ht="15">
      <c r="A156" s="68" t="s">
        <v>79</v>
      </c>
      <c r="B156" s="68" t="s">
        <v>80</v>
      </c>
    </row>
    <row r="157" spans="1:2" ht="15">
      <c r="A157" s="68" t="s">
        <v>81</v>
      </c>
      <c r="B157" s="68" t="s">
        <v>82</v>
      </c>
    </row>
    <row r="158" spans="1:2" ht="15">
      <c r="A158" s="68" t="s">
        <v>83</v>
      </c>
      <c r="B158" s="68" t="s">
        <v>834</v>
      </c>
    </row>
    <row r="159" spans="1:2" ht="15">
      <c r="A159" s="68" t="s">
        <v>835</v>
      </c>
      <c r="B159" s="68" t="s">
        <v>836</v>
      </c>
    </row>
    <row r="160" spans="1:2" ht="15">
      <c r="A160" s="68" t="s">
        <v>837</v>
      </c>
      <c r="B160" s="68" t="s">
        <v>836</v>
      </c>
    </row>
    <row r="161" spans="1:2" ht="15">
      <c r="A161" s="68" t="s">
        <v>838</v>
      </c>
      <c r="B161" s="68" t="s">
        <v>839</v>
      </c>
    </row>
    <row r="162" spans="1:2" ht="15">
      <c r="A162" s="68" t="s">
        <v>840</v>
      </c>
      <c r="B162" s="68" t="s">
        <v>841</v>
      </c>
    </row>
    <row r="163" spans="1:2" ht="15">
      <c r="A163" s="68" t="s">
        <v>842</v>
      </c>
      <c r="B163" s="68" t="s">
        <v>843</v>
      </c>
    </row>
    <row r="164" spans="1:2" ht="15">
      <c r="A164" s="68" t="s">
        <v>844</v>
      </c>
      <c r="B164" s="68" t="s">
        <v>845</v>
      </c>
    </row>
    <row r="165" spans="1:2" ht="15">
      <c r="A165" s="68" t="s">
        <v>846</v>
      </c>
      <c r="B165" s="68" t="s">
        <v>847</v>
      </c>
    </row>
    <row r="166" spans="1:2" ht="15">
      <c r="A166" s="68" t="s">
        <v>848</v>
      </c>
      <c r="B166" s="68" t="s">
        <v>849</v>
      </c>
    </row>
    <row r="167" spans="1:2" ht="15">
      <c r="A167" s="68" t="s">
        <v>850</v>
      </c>
      <c r="B167" s="68" t="s">
        <v>851</v>
      </c>
    </row>
    <row r="168" spans="1:2" ht="15">
      <c r="A168" s="68" t="s">
        <v>852</v>
      </c>
      <c r="B168" s="68" t="s">
        <v>853</v>
      </c>
    </row>
    <row r="169" spans="1:2" ht="15">
      <c r="A169" s="68" t="s">
        <v>854</v>
      </c>
      <c r="B169" s="68" t="s">
        <v>853</v>
      </c>
    </row>
    <row r="170" spans="1:2" ht="15">
      <c r="A170" s="68" t="s">
        <v>855</v>
      </c>
      <c r="B170" s="68" t="s">
        <v>856</v>
      </c>
    </row>
    <row r="171" spans="1:2" ht="15">
      <c r="A171" s="68" t="s">
        <v>857</v>
      </c>
      <c r="B171" s="68" t="s">
        <v>1006</v>
      </c>
    </row>
    <row r="172" spans="1:2" ht="15">
      <c r="A172" s="68" t="s">
        <v>1007</v>
      </c>
      <c r="B172" s="68" t="s">
        <v>1006</v>
      </c>
    </row>
    <row r="173" spans="1:2" ht="15">
      <c r="A173" s="68" t="s">
        <v>1008</v>
      </c>
      <c r="B173" s="68" t="s">
        <v>1009</v>
      </c>
    </row>
    <row r="174" spans="1:2" ht="15">
      <c r="A174" s="68" t="s">
        <v>1010</v>
      </c>
      <c r="B174" s="68" t="s">
        <v>1011</v>
      </c>
    </row>
    <row r="175" spans="1:2" ht="15">
      <c r="A175" s="68" t="s">
        <v>1012</v>
      </c>
      <c r="B175" s="68" t="s">
        <v>1013</v>
      </c>
    </row>
    <row r="176" spans="1:2" ht="15">
      <c r="A176" s="68" t="s">
        <v>1014</v>
      </c>
      <c r="B176" s="68" t="s">
        <v>1015</v>
      </c>
    </row>
    <row r="177" spans="1:2" ht="15">
      <c r="A177" s="68" t="s">
        <v>1016</v>
      </c>
      <c r="B177" s="68" t="s">
        <v>1017</v>
      </c>
    </row>
    <row r="178" spans="1:2" ht="15">
      <c r="A178" s="68" t="s">
        <v>1018</v>
      </c>
      <c r="B178" s="68" t="s">
        <v>1019</v>
      </c>
    </row>
    <row r="179" spans="1:2" ht="15">
      <c r="A179" s="68" t="s">
        <v>1020</v>
      </c>
      <c r="B179" s="68" t="s">
        <v>1021</v>
      </c>
    </row>
    <row r="180" spans="1:2" ht="15">
      <c r="A180" s="68" t="s">
        <v>1022</v>
      </c>
      <c r="B180" s="68" t="s">
        <v>1023</v>
      </c>
    </row>
    <row r="181" spans="1:2" ht="15">
      <c r="A181" s="68" t="s">
        <v>1024</v>
      </c>
      <c r="B181" s="68" t="s">
        <v>1025</v>
      </c>
    </row>
    <row r="182" spans="1:2" ht="15">
      <c r="A182" s="68" t="s">
        <v>1026</v>
      </c>
      <c r="B182" s="68" t="s">
        <v>1027</v>
      </c>
    </row>
    <row r="183" spans="1:2" ht="15">
      <c r="A183" s="68" t="s">
        <v>1028</v>
      </c>
      <c r="B183" s="68" t="s">
        <v>1029</v>
      </c>
    </row>
    <row r="184" spans="1:2" ht="15">
      <c r="A184" s="68" t="s">
        <v>1030</v>
      </c>
      <c r="B184" s="68" t="s">
        <v>1031</v>
      </c>
    </row>
    <row r="185" spans="1:2" ht="15">
      <c r="A185" s="68" t="s">
        <v>1032</v>
      </c>
      <c r="B185" s="68" t="s">
        <v>1033</v>
      </c>
    </row>
    <row r="186" spans="1:2" ht="15">
      <c r="A186" s="68" t="s">
        <v>1034</v>
      </c>
      <c r="B186" s="68" t="s">
        <v>1035</v>
      </c>
    </row>
    <row r="187" spans="1:2" ht="15">
      <c r="A187" s="68" t="s">
        <v>1036</v>
      </c>
      <c r="B187" s="68" t="s">
        <v>1037</v>
      </c>
    </row>
    <row r="188" spans="1:2" ht="15">
      <c r="A188" s="68" t="s">
        <v>1038</v>
      </c>
      <c r="B188" s="68" t="s">
        <v>1039</v>
      </c>
    </row>
    <row r="189" spans="1:2" ht="15">
      <c r="A189" s="68" t="s">
        <v>1040</v>
      </c>
      <c r="B189" s="68" t="s">
        <v>1041</v>
      </c>
    </row>
    <row r="190" spans="1:2" ht="15">
      <c r="A190" s="68" t="s">
        <v>1042</v>
      </c>
      <c r="B190" s="68" t="s">
        <v>1043</v>
      </c>
    </row>
    <row r="191" spans="1:2" ht="15">
      <c r="A191" s="68" t="s">
        <v>1044</v>
      </c>
      <c r="B191" s="68" t="s">
        <v>1045</v>
      </c>
    </row>
    <row r="192" spans="1:2" ht="15">
      <c r="A192" s="68" t="s">
        <v>1046</v>
      </c>
      <c r="B192" s="68" t="s">
        <v>1047</v>
      </c>
    </row>
    <row r="193" spans="1:2" ht="15">
      <c r="A193" s="68" t="s">
        <v>1048</v>
      </c>
      <c r="B193" s="68" t="s">
        <v>1049</v>
      </c>
    </row>
    <row r="194" spans="1:2" ht="15">
      <c r="A194" s="68" t="s">
        <v>1050</v>
      </c>
      <c r="B194" s="68" t="s">
        <v>1051</v>
      </c>
    </row>
    <row r="195" spans="1:2" ht="15">
      <c r="A195" s="68" t="s">
        <v>1052</v>
      </c>
      <c r="B195" s="68" t="s">
        <v>1053</v>
      </c>
    </row>
    <row r="196" spans="1:2" ht="15">
      <c r="A196" s="68" t="s">
        <v>1054</v>
      </c>
      <c r="B196" s="68" t="s">
        <v>1053</v>
      </c>
    </row>
    <row r="197" spans="1:2" ht="15">
      <c r="A197" s="68" t="s">
        <v>1055</v>
      </c>
      <c r="B197" s="68" t="s">
        <v>1056</v>
      </c>
    </row>
    <row r="198" spans="1:2" ht="15">
      <c r="A198" s="68" t="s">
        <v>1057</v>
      </c>
      <c r="B198" s="68" t="s">
        <v>1058</v>
      </c>
    </row>
    <row r="199" spans="1:2" ht="15">
      <c r="A199" s="68" t="s">
        <v>1059</v>
      </c>
      <c r="B199" s="68" t="s">
        <v>1058</v>
      </c>
    </row>
    <row r="200" spans="1:2" ht="15">
      <c r="A200" s="68" t="s">
        <v>1060</v>
      </c>
      <c r="B200" s="68" t="s">
        <v>1061</v>
      </c>
    </row>
    <row r="201" spans="1:2" ht="15">
      <c r="A201" s="68" t="s">
        <v>1062</v>
      </c>
      <c r="B201" s="68" t="s">
        <v>1061</v>
      </c>
    </row>
    <row r="202" spans="1:2" ht="15">
      <c r="A202" s="68" t="s">
        <v>1063</v>
      </c>
      <c r="B202" s="68" t="s">
        <v>1064</v>
      </c>
    </row>
    <row r="203" spans="1:2" ht="15">
      <c r="A203" s="68" t="s">
        <v>1065</v>
      </c>
      <c r="B203" s="68" t="s">
        <v>1066</v>
      </c>
    </row>
    <row r="204" spans="1:2" ht="15">
      <c r="A204" s="68" t="s">
        <v>1067</v>
      </c>
      <c r="B204" s="68" t="s">
        <v>1068</v>
      </c>
    </row>
    <row r="205" spans="1:2" ht="15">
      <c r="A205" s="68" t="s">
        <v>1069</v>
      </c>
      <c r="B205" s="68" t="s">
        <v>1070</v>
      </c>
    </row>
    <row r="206" spans="1:2" ht="15">
      <c r="A206" s="68" t="s">
        <v>1071</v>
      </c>
      <c r="B206" s="68" t="s">
        <v>1072</v>
      </c>
    </row>
    <row r="207" spans="1:2" ht="15">
      <c r="A207" s="68" t="s">
        <v>1073</v>
      </c>
      <c r="B207" s="68" t="s">
        <v>1074</v>
      </c>
    </row>
    <row r="208" spans="1:2" ht="15">
      <c r="A208" s="68" t="s">
        <v>1075</v>
      </c>
      <c r="B208" s="68" t="s">
        <v>1076</v>
      </c>
    </row>
    <row r="209" spans="1:2" ht="15">
      <c r="A209" s="68" t="s">
        <v>1077</v>
      </c>
      <c r="B209" s="68" t="s">
        <v>1078</v>
      </c>
    </row>
    <row r="210" spans="1:2" ht="15">
      <c r="A210" s="68" t="s">
        <v>1079</v>
      </c>
      <c r="B210" s="68" t="s">
        <v>1957</v>
      </c>
    </row>
    <row r="211" spans="1:2" ht="15">
      <c r="A211" s="68" t="s">
        <v>1958</v>
      </c>
      <c r="B211" s="68" t="s">
        <v>1959</v>
      </c>
    </row>
    <row r="212" spans="1:2" ht="15">
      <c r="A212" s="68" t="s">
        <v>1960</v>
      </c>
      <c r="B212" s="68" t="s">
        <v>1959</v>
      </c>
    </row>
    <row r="213" spans="1:2" ht="15">
      <c r="A213" s="68" t="s">
        <v>1961</v>
      </c>
      <c r="B213" s="68" t="s">
        <v>1962</v>
      </c>
    </row>
    <row r="214" spans="1:2" ht="15">
      <c r="A214" s="68" t="s">
        <v>1963</v>
      </c>
      <c r="B214" s="68" t="s">
        <v>1962</v>
      </c>
    </row>
    <row r="215" spans="1:2" ht="15">
      <c r="A215" s="68" t="s">
        <v>1964</v>
      </c>
      <c r="B215" s="68" t="s">
        <v>1965</v>
      </c>
    </row>
    <row r="216" spans="1:2" ht="15">
      <c r="A216" s="68" t="s">
        <v>1966</v>
      </c>
      <c r="B216" s="68" t="s">
        <v>1967</v>
      </c>
    </row>
    <row r="217" spans="1:2" ht="15">
      <c r="A217" s="68" t="s">
        <v>1968</v>
      </c>
      <c r="B217" s="68" t="s">
        <v>1969</v>
      </c>
    </row>
    <row r="218" spans="1:2" ht="15">
      <c r="A218" s="68" t="s">
        <v>1970</v>
      </c>
      <c r="B218" s="68" t="s">
        <v>1971</v>
      </c>
    </row>
    <row r="219" spans="1:2" ht="15">
      <c r="A219" s="68" t="s">
        <v>1972</v>
      </c>
      <c r="B219" s="68" t="s">
        <v>1973</v>
      </c>
    </row>
    <row r="220" spans="1:2" ht="15">
      <c r="A220" s="68" t="s">
        <v>1974</v>
      </c>
      <c r="B220" s="68" t="s">
        <v>1975</v>
      </c>
    </row>
    <row r="221" spans="1:2" ht="15">
      <c r="A221" s="68" t="s">
        <v>1976</v>
      </c>
      <c r="B221" s="68" t="s">
        <v>1977</v>
      </c>
    </row>
    <row r="222" spans="1:2" ht="15">
      <c r="A222" s="68" t="s">
        <v>1978</v>
      </c>
      <c r="B222" s="68" t="s">
        <v>1979</v>
      </c>
    </row>
    <row r="223" spans="1:2" ht="15">
      <c r="A223" s="68" t="s">
        <v>1980</v>
      </c>
      <c r="B223" s="68" t="s">
        <v>1981</v>
      </c>
    </row>
    <row r="224" spans="1:2" ht="15">
      <c r="A224" s="68" t="s">
        <v>1982</v>
      </c>
      <c r="B224" s="68" t="s">
        <v>1981</v>
      </c>
    </row>
    <row r="225" spans="1:2" ht="15">
      <c r="A225" s="68" t="s">
        <v>1983</v>
      </c>
      <c r="B225" s="68" t="s">
        <v>1984</v>
      </c>
    </row>
    <row r="226" spans="1:2" ht="15">
      <c r="A226" s="68" t="s">
        <v>1985</v>
      </c>
      <c r="B226" s="68" t="s">
        <v>1986</v>
      </c>
    </row>
    <row r="227" spans="1:2" ht="15">
      <c r="A227" s="68" t="s">
        <v>1987</v>
      </c>
      <c r="B227" s="68" t="s">
        <v>1986</v>
      </c>
    </row>
    <row r="228" spans="1:2" ht="15">
      <c r="A228" s="68" t="s">
        <v>1988</v>
      </c>
      <c r="B228" s="68" t="s">
        <v>1989</v>
      </c>
    </row>
    <row r="229" spans="1:2" ht="15">
      <c r="A229" s="68" t="s">
        <v>1990</v>
      </c>
      <c r="B229" s="68" t="s">
        <v>1989</v>
      </c>
    </row>
    <row r="230" spans="1:2" ht="15">
      <c r="A230" s="68" t="s">
        <v>1991</v>
      </c>
      <c r="B230" s="68" t="s">
        <v>1992</v>
      </c>
    </row>
    <row r="231" spans="1:2" ht="15">
      <c r="A231" s="68" t="s">
        <v>1993</v>
      </c>
      <c r="B231" s="68" t="s">
        <v>1994</v>
      </c>
    </row>
    <row r="232" spans="1:2" ht="15">
      <c r="A232" s="68" t="s">
        <v>1995</v>
      </c>
      <c r="B232" s="68" t="s">
        <v>1996</v>
      </c>
    </row>
    <row r="233" spans="1:2" ht="15">
      <c r="A233" s="68" t="s">
        <v>1997</v>
      </c>
      <c r="B233" s="68" t="s">
        <v>1998</v>
      </c>
    </row>
    <row r="234" spans="1:2" ht="15">
      <c r="A234" s="68" t="s">
        <v>1999</v>
      </c>
      <c r="B234" s="68" t="s">
        <v>2000</v>
      </c>
    </row>
    <row r="235" spans="1:2" ht="15">
      <c r="A235" s="68" t="s">
        <v>2001</v>
      </c>
      <c r="B235" s="68" t="s">
        <v>2002</v>
      </c>
    </row>
    <row r="236" spans="1:2" ht="15">
      <c r="A236" s="68" t="s">
        <v>2003</v>
      </c>
      <c r="B236" s="68" t="s">
        <v>2004</v>
      </c>
    </row>
    <row r="237" spans="1:2" ht="15">
      <c r="A237" s="68" t="s">
        <v>2005</v>
      </c>
      <c r="B237" s="68" t="s">
        <v>2006</v>
      </c>
    </row>
    <row r="238" spans="1:2" ht="15">
      <c r="A238" s="68" t="s">
        <v>2007</v>
      </c>
      <c r="B238" s="68" t="s">
        <v>2008</v>
      </c>
    </row>
    <row r="239" spans="1:2" ht="15">
      <c r="A239" s="68" t="s">
        <v>2009</v>
      </c>
      <c r="B239" s="68" t="s">
        <v>2010</v>
      </c>
    </row>
    <row r="240" spans="1:2" ht="15">
      <c r="A240" s="68" t="s">
        <v>2011</v>
      </c>
      <c r="B240" s="68" t="s">
        <v>2012</v>
      </c>
    </row>
    <row r="241" spans="1:2" ht="15">
      <c r="A241" s="68" t="s">
        <v>2013</v>
      </c>
      <c r="B241" s="68" t="s">
        <v>2014</v>
      </c>
    </row>
    <row r="242" spans="1:2" ht="15">
      <c r="A242" s="68" t="s">
        <v>2015</v>
      </c>
      <c r="B242" s="68" t="s">
        <v>2016</v>
      </c>
    </row>
    <row r="243" spans="1:2" ht="15">
      <c r="A243" s="68" t="s">
        <v>2017</v>
      </c>
      <c r="B243" s="68" t="s">
        <v>2018</v>
      </c>
    </row>
    <row r="244" spans="1:2" ht="15">
      <c r="A244" s="68" t="s">
        <v>2019</v>
      </c>
      <c r="B244" s="68" t="s">
        <v>2020</v>
      </c>
    </row>
    <row r="245" spans="1:2" ht="15">
      <c r="A245" s="68" t="s">
        <v>2021</v>
      </c>
      <c r="B245" s="68" t="s">
        <v>2022</v>
      </c>
    </row>
    <row r="246" spans="1:2" ht="15">
      <c r="A246" s="68" t="s">
        <v>2023</v>
      </c>
      <c r="B246" s="68" t="s">
        <v>2024</v>
      </c>
    </row>
    <row r="247" spans="1:2" ht="15">
      <c r="A247" s="68" t="s">
        <v>2025</v>
      </c>
      <c r="B247" s="68" t="s">
        <v>2024</v>
      </c>
    </row>
    <row r="248" spans="1:2" ht="15">
      <c r="A248" s="68" t="s">
        <v>2026</v>
      </c>
      <c r="B248" s="68" t="s">
        <v>2027</v>
      </c>
    </row>
    <row r="249" spans="1:2" ht="15">
      <c r="A249" s="68" t="s">
        <v>2028</v>
      </c>
      <c r="B249" s="68" t="s">
        <v>2029</v>
      </c>
    </row>
    <row r="250" spans="1:2" ht="15">
      <c r="A250" s="68" t="s">
        <v>2030</v>
      </c>
      <c r="B250" s="68" t="s">
        <v>2031</v>
      </c>
    </row>
    <row r="251" spans="1:2" ht="15">
      <c r="A251" s="68" t="s">
        <v>2032</v>
      </c>
      <c r="B251" s="68" t="s">
        <v>2033</v>
      </c>
    </row>
    <row r="252" spans="1:2" ht="15">
      <c r="A252" s="68" t="s">
        <v>2034</v>
      </c>
      <c r="B252" s="68" t="s">
        <v>2035</v>
      </c>
    </row>
    <row r="253" spans="1:2" ht="15">
      <c r="A253" s="68" t="s">
        <v>2036</v>
      </c>
      <c r="B253" s="68" t="s">
        <v>2037</v>
      </c>
    </row>
    <row r="254" spans="1:2" ht="15">
      <c r="A254" s="68" t="s">
        <v>2038</v>
      </c>
      <c r="B254" s="68" t="s">
        <v>2039</v>
      </c>
    </row>
    <row r="255" spans="1:2" ht="15">
      <c r="A255" s="68" t="s">
        <v>2040</v>
      </c>
      <c r="B255" s="68" t="s">
        <v>209</v>
      </c>
    </row>
    <row r="256" spans="1:2" ht="15">
      <c r="A256" s="68" t="s">
        <v>210</v>
      </c>
      <c r="B256" s="68" t="s">
        <v>211</v>
      </c>
    </row>
    <row r="257" spans="1:2" ht="15">
      <c r="A257" s="68" t="s">
        <v>212</v>
      </c>
      <c r="B257" s="68" t="s">
        <v>213</v>
      </c>
    </row>
    <row r="258" spans="1:2" ht="15">
      <c r="A258" s="68" t="s">
        <v>214</v>
      </c>
      <c r="B258" s="68" t="s">
        <v>215</v>
      </c>
    </row>
    <row r="259" spans="1:2" ht="15">
      <c r="A259" s="68" t="s">
        <v>216</v>
      </c>
      <c r="B259" s="68" t="s">
        <v>217</v>
      </c>
    </row>
    <row r="260" spans="1:2" ht="15">
      <c r="A260" s="68" t="s">
        <v>218</v>
      </c>
      <c r="B260" s="68" t="s">
        <v>219</v>
      </c>
    </row>
    <row r="261" spans="1:2" ht="15">
      <c r="A261" s="68" t="s">
        <v>220</v>
      </c>
      <c r="B261" s="68" t="s">
        <v>221</v>
      </c>
    </row>
    <row r="262" spans="1:2" ht="15">
      <c r="A262" s="68" t="s">
        <v>222</v>
      </c>
      <c r="B262" s="68" t="s">
        <v>223</v>
      </c>
    </row>
    <row r="263" spans="1:2" ht="15">
      <c r="A263" s="68" t="s">
        <v>224</v>
      </c>
      <c r="B263" s="68" t="s">
        <v>225</v>
      </c>
    </row>
    <row r="264" spans="1:2" ht="15">
      <c r="A264" s="68" t="s">
        <v>226</v>
      </c>
      <c r="B264" s="68" t="s">
        <v>227</v>
      </c>
    </row>
    <row r="265" spans="1:2" ht="15">
      <c r="A265" s="68" t="s">
        <v>228</v>
      </c>
      <c r="B265" s="68" t="s">
        <v>229</v>
      </c>
    </row>
    <row r="266" spans="1:2" ht="15">
      <c r="A266" s="68" t="s">
        <v>230</v>
      </c>
      <c r="B266" s="68" t="s">
        <v>231</v>
      </c>
    </row>
    <row r="267" spans="1:2" ht="15">
      <c r="A267" s="68" t="s">
        <v>232</v>
      </c>
      <c r="B267" s="68" t="s">
        <v>233</v>
      </c>
    </row>
    <row r="268" spans="1:2" ht="15">
      <c r="A268" s="68" t="s">
        <v>234</v>
      </c>
      <c r="B268" s="68" t="s">
        <v>233</v>
      </c>
    </row>
    <row r="269" spans="1:2" ht="15">
      <c r="A269" s="68" t="s">
        <v>235</v>
      </c>
      <c r="B269" s="68" t="s">
        <v>236</v>
      </c>
    </row>
    <row r="270" spans="1:2" ht="15">
      <c r="A270" s="68" t="s">
        <v>237</v>
      </c>
      <c r="B270" s="68" t="s">
        <v>238</v>
      </c>
    </row>
    <row r="271" spans="1:2" ht="15">
      <c r="A271" s="68" t="s">
        <v>239</v>
      </c>
      <c r="B271" s="68" t="s">
        <v>315</v>
      </c>
    </row>
    <row r="272" spans="1:2" ht="15">
      <c r="A272" s="68" t="s">
        <v>316</v>
      </c>
      <c r="B272" s="68" t="s">
        <v>317</v>
      </c>
    </row>
    <row r="273" spans="1:2" ht="15">
      <c r="A273" s="68" t="s">
        <v>318</v>
      </c>
      <c r="B273" s="68" t="s">
        <v>319</v>
      </c>
    </row>
    <row r="274" spans="1:2" ht="15">
      <c r="A274" s="68" t="s">
        <v>320</v>
      </c>
      <c r="B274" s="68" t="s">
        <v>319</v>
      </c>
    </row>
    <row r="275" spans="1:2" ht="15">
      <c r="A275" s="68" t="s">
        <v>321</v>
      </c>
      <c r="B275" s="68" t="s">
        <v>322</v>
      </c>
    </row>
    <row r="276" spans="1:2" ht="15">
      <c r="A276" s="68" t="s">
        <v>323</v>
      </c>
      <c r="B276" s="68" t="s">
        <v>322</v>
      </c>
    </row>
    <row r="277" spans="1:2" ht="15">
      <c r="A277" s="68" t="s">
        <v>324</v>
      </c>
      <c r="B277" s="68" t="s">
        <v>325</v>
      </c>
    </row>
    <row r="278" spans="1:2" ht="15">
      <c r="A278" s="68" t="s">
        <v>326</v>
      </c>
      <c r="B278" s="68" t="s">
        <v>327</v>
      </c>
    </row>
    <row r="279" spans="1:2" ht="15">
      <c r="A279" s="68" t="s">
        <v>328</v>
      </c>
      <c r="B279" s="68" t="s">
        <v>329</v>
      </c>
    </row>
    <row r="280" spans="1:2" ht="15">
      <c r="A280" s="68" t="s">
        <v>330</v>
      </c>
      <c r="B280" s="68" t="s">
        <v>331</v>
      </c>
    </row>
    <row r="281" spans="1:2" ht="15">
      <c r="A281" s="68" t="s">
        <v>332</v>
      </c>
      <c r="B281" s="68" t="s">
        <v>333</v>
      </c>
    </row>
    <row r="282" spans="1:2" ht="15">
      <c r="A282" s="68" t="s">
        <v>334</v>
      </c>
      <c r="B282" s="68" t="s">
        <v>335</v>
      </c>
    </row>
    <row r="283" spans="1:2" ht="15">
      <c r="A283" s="68" t="s">
        <v>336</v>
      </c>
      <c r="B283" s="68" t="s">
        <v>337</v>
      </c>
    </row>
    <row r="284" spans="1:2" ht="15">
      <c r="A284" s="68" t="s">
        <v>338</v>
      </c>
      <c r="B284" s="68" t="s">
        <v>339</v>
      </c>
    </row>
    <row r="285" spans="1:2" ht="15">
      <c r="A285" s="68" t="s">
        <v>340</v>
      </c>
      <c r="B285" s="68" t="s">
        <v>341</v>
      </c>
    </row>
    <row r="286" spans="1:2" ht="15">
      <c r="A286" s="68" t="s">
        <v>342</v>
      </c>
      <c r="B286" s="68" t="s">
        <v>343</v>
      </c>
    </row>
    <row r="287" spans="1:2" ht="15">
      <c r="A287" s="68" t="s">
        <v>344</v>
      </c>
      <c r="B287" s="68" t="s">
        <v>345</v>
      </c>
    </row>
    <row r="288" spans="1:2" ht="15">
      <c r="A288" s="68" t="s">
        <v>346</v>
      </c>
      <c r="B288" s="68" t="s">
        <v>347</v>
      </c>
    </row>
    <row r="289" spans="1:2" ht="15">
      <c r="A289" s="68" t="s">
        <v>348</v>
      </c>
      <c r="B289" s="68" t="s">
        <v>349</v>
      </c>
    </row>
    <row r="290" spans="1:2" ht="15">
      <c r="A290" s="68" t="s">
        <v>350</v>
      </c>
      <c r="B290" s="68" t="s">
        <v>351</v>
      </c>
    </row>
    <row r="291" spans="1:2" ht="15">
      <c r="A291" s="68" t="s">
        <v>352</v>
      </c>
      <c r="B291" s="68" t="s">
        <v>353</v>
      </c>
    </row>
    <row r="292" spans="1:2" ht="15">
      <c r="A292" s="68" t="s">
        <v>354</v>
      </c>
      <c r="B292" s="68" t="s">
        <v>355</v>
      </c>
    </row>
    <row r="293" spans="1:2" ht="15">
      <c r="A293" s="68" t="s">
        <v>356</v>
      </c>
      <c r="B293" s="68" t="s">
        <v>357</v>
      </c>
    </row>
    <row r="294" spans="1:2" ht="15">
      <c r="A294" s="68" t="s">
        <v>358</v>
      </c>
      <c r="B294" s="68" t="s">
        <v>359</v>
      </c>
    </row>
    <row r="295" spans="1:2" ht="15">
      <c r="A295" s="68" t="s">
        <v>360</v>
      </c>
      <c r="B295" s="68" t="s">
        <v>84</v>
      </c>
    </row>
    <row r="296" spans="1:2" ht="15">
      <c r="A296" s="68" t="s">
        <v>85</v>
      </c>
      <c r="B296" s="68" t="s">
        <v>1859</v>
      </c>
    </row>
    <row r="297" spans="1:2" ht="15">
      <c r="A297" s="68" t="s">
        <v>1860</v>
      </c>
      <c r="B297" s="68" t="s">
        <v>1861</v>
      </c>
    </row>
    <row r="298" spans="1:2" ht="15">
      <c r="A298" s="68" t="s">
        <v>1862</v>
      </c>
      <c r="B298" s="68" t="s">
        <v>1863</v>
      </c>
    </row>
    <row r="299" spans="1:2" ht="15">
      <c r="A299" s="68" t="s">
        <v>1864</v>
      </c>
      <c r="B299" s="68" t="s">
        <v>1865</v>
      </c>
    </row>
    <row r="300" spans="1:2" ht="15">
      <c r="A300" s="68" t="s">
        <v>1866</v>
      </c>
      <c r="B300" s="68" t="s">
        <v>1867</v>
      </c>
    </row>
    <row r="301" spans="1:2" ht="15">
      <c r="A301" s="68" t="s">
        <v>1868</v>
      </c>
      <c r="B301" s="68" t="s">
        <v>1869</v>
      </c>
    </row>
    <row r="302" spans="1:2" ht="15">
      <c r="A302" s="68" t="s">
        <v>1870</v>
      </c>
      <c r="B302" s="68" t="s">
        <v>1869</v>
      </c>
    </row>
    <row r="303" spans="1:2" ht="15">
      <c r="A303" s="68" t="s">
        <v>1871</v>
      </c>
      <c r="B303" s="68" t="s">
        <v>1872</v>
      </c>
    </row>
    <row r="304" spans="1:2" ht="15">
      <c r="A304" s="68" t="s">
        <v>1873</v>
      </c>
      <c r="B304" s="68" t="s">
        <v>1872</v>
      </c>
    </row>
    <row r="305" spans="1:2" ht="15">
      <c r="A305" s="68" t="s">
        <v>1874</v>
      </c>
      <c r="B305" s="68" t="s">
        <v>1875</v>
      </c>
    </row>
    <row r="306" spans="1:2" ht="15">
      <c r="A306" s="68" t="s">
        <v>1876</v>
      </c>
      <c r="B306" s="68" t="s">
        <v>1875</v>
      </c>
    </row>
    <row r="307" spans="1:2" ht="15">
      <c r="A307" s="68" t="s">
        <v>1877</v>
      </c>
      <c r="B307" s="68" t="s">
        <v>1878</v>
      </c>
    </row>
    <row r="308" spans="1:2" ht="15">
      <c r="A308" s="68" t="s">
        <v>1879</v>
      </c>
      <c r="B308" s="68" t="s">
        <v>1880</v>
      </c>
    </row>
    <row r="309" spans="1:2" ht="15">
      <c r="A309" s="68" t="s">
        <v>1881</v>
      </c>
      <c r="B309" s="68" t="s">
        <v>1882</v>
      </c>
    </row>
    <row r="310" spans="1:2" ht="15">
      <c r="A310" s="68" t="s">
        <v>1883</v>
      </c>
      <c r="B310" s="68" t="s">
        <v>1884</v>
      </c>
    </row>
    <row r="311" spans="1:2" ht="15">
      <c r="A311" s="68" t="s">
        <v>1885</v>
      </c>
      <c r="B311" s="68" t="s">
        <v>1886</v>
      </c>
    </row>
    <row r="312" spans="1:2" ht="15">
      <c r="A312" s="68" t="s">
        <v>1887</v>
      </c>
      <c r="B312" s="68" t="s">
        <v>1888</v>
      </c>
    </row>
    <row r="313" spans="1:2" ht="15">
      <c r="A313" s="68" t="s">
        <v>1889</v>
      </c>
      <c r="B313" s="68" t="s">
        <v>1890</v>
      </c>
    </row>
    <row r="314" spans="1:2" ht="15">
      <c r="A314" s="68" t="s">
        <v>1891</v>
      </c>
      <c r="B314" s="68" t="s">
        <v>1892</v>
      </c>
    </row>
    <row r="315" spans="1:2" ht="15">
      <c r="A315" s="68" t="s">
        <v>1893</v>
      </c>
      <c r="B315" s="68" t="s">
        <v>1894</v>
      </c>
    </row>
    <row r="316" spans="1:2" ht="15">
      <c r="A316" s="68" t="s">
        <v>1895</v>
      </c>
      <c r="B316" s="68" t="s">
        <v>1896</v>
      </c>
    </row>
    <row r="317" spans="1:2" ht="15">
      <c r="A317" s="68" t="s">
        <v>1897</v>
      </c>
      <c r="B317" s="68" t="s">
        <v>1898</v>
      </c>
    </row>
    <row r="318" spans="1:2" ht="15">
      <c r="A318" s="68" t="s">
        <v>1899</v>
      </c>
      <c r="B318" s="68" t="s">
        <v>1900</v>
      </c>
    </row>
    <row r="319" spans="1:2" ht="15">
      <c r="A319" s="68" t="s">
        <v>1901</v>
      </c>
      <c r="B319" s="68" t="s">
        <v>1902</v>
      </c>
    </row>
    <row r="320" spans="1:2" ht="15">
      <c r="A320" s="68" t="s">
        <v>1903</v>
      </c>
      <c r="B320" s="68" t="s">
        <v>1904</v>
      </c>
    </row>
    <row r="321" spans="1:2" ht="15">
      <c r="A321" s="68" t="s">
        <v>424</v>
      </c>
      <c r="B321" s="68" t="s">
        <v>425</v>
      </c>
    </row>
    <row r="322" spans="1:2" ht="15">
      <c r="A322" s="68" t="s">
        <v>426</v>
      </c>
      <c r="B322" s="68" t="s">
        <v>427</v>
      </c>
    </row>
    <row r="323" spans="1:2" ht="15">
      <c r="A323" s="68" t="s">
        <v>428</v>
      </c>
      <c r="B323" s="68" t="s">
        <v>429</v>
      </c>
    </row>
    <row r="324" spans="1:2" ht="15">
      <c r="A324" s="68" t="s">
        <v>430</v>
      </c>
      <c r="B324" s="68" t="s">
        <v>431</v>
      </c>
    </row>
    <row r="325" spans="1:2" ht="15">
      <c r="A325" s="68" t="s">
        <v>432</v>
      </c>
      <c r="B325" s="68" t="s">
        <v>431</v>
      </c>
    </row>
    <row r="326" spans="1:2" ht="15">
      <c r="A326" s="68" t="s">
        <v>433</v>
      </c>
      <c r="B326" s="68" t="s">
        <v>434</v>
      </c>
    </row>
    <row r="327" spans="1:2" ht="15">
      <c r="A327" s="68" t="s">
        <v>435</v>
      </c>
      <c r="B327" s="68" t="s">
        <v>434</v>
      </c>
    </row>
    <row r="328" spans="1:2" ht="15">
      <c r="A328" s="68" t="s">
        <v>436</v>
      </c>
      <c r="B328" s="68" t="s">
        <v>437</v>
      </c>
    </row>
    <row r="329" spans="1:2" ht="15">
      <c r="A329" s="68" t="s">
        <v>438</v>
      </c>
      <c r="B329" s="68" t="s">
        <v>437</v>
      </c>
    </row>
    <row r="330" spans="1:2" ht="15">
      <c r="A330" s="68" t="s">
        <v>439</v>
      </c>
      <c r="B330" s="68" t="s">
        <v>1127</v>
      </c>
    </row>
    <row r="331" spans="1:2" ht="15">
      <c r="A331" s="68" t="s">
        <v>1128</v>
      </c>
      <c r="B331" s="68" t="s">
        <v>1129</v>
      </c>
    </row>
    <row r="332" spans="1:2" ht="15">
      <c r="A332" s="68" t="s">
        <v>1130</v>
      </c>
      <c r="B332" s="68" t="s">
        <v>1131</v>
      </c>
    </row>
    <row r="333" spans="1:2" ht="15">
      <c r="A333" s="68" t="s">
        <v>1132</v>
      </c>
      <c r="B333" s="68" t="s">
        <v>86</v>
      </c>
    </row>
    <row r="334" spans="1:2" ht="15">
      <c r="A334" s="68" t="s">
        <v>87</v>
      </c>
      <c r="B334" s="68" t="s">
        <v>86</v>
      </c>
    </row>
    <row r="335" spans="1:2" ht="15">
      <c r="A335" s="68" t="s">
        <v>88</v>
      </c>
      <c r="B335" s="68" t="s">
        <v>89</v>
      </c>
    </row>
    <row r="336" spans="1:2" ht="15">
      <c r="A336" s="68" t="s">
        <v>90</v>
      </c>
      <c r="B336" s="68" t="s">
        <v>89</v>
      </c>
    </row>
    <row r="337" spans="1:2" ht="15">
      <c r="A337" s="68" t="s">
        <v>91</v>
      </c>
      <c r="B337" s="68" t="s">
        <v>92</v>
      </c>
    </row>
    <row r="338" spans="1:2" ht="15">
      <c r="A338" s="68" t="s">
        <v>93</v>
      </c>
      <c r="B338" s="68" t="s">
        <v>92</v>
      </c>
    </row>
    <row r="339" spans="1:2" ht="15">
      <c r="A339" s="68" t="s">
        <v>94</v>
      </c>
      <c r="B339" s="68" t="s">
        <v>1327</v>
      </c>
    </row>
    <row r="340" spans="1:2" ht="15">
      <c r="A340" s="68" t="s">
        <v>1328</v>
      </c>
      <c r="B340" s="68" t="s">
        <v>1329</v>
      </c>
    </row>
    <row r="341" spans="1:2" ht="15">
      <c r="A341" s="68" t="s">
        <v>1330</v>
      </c>
      <c r="B341" s="68" t="s">
        <v>1331</v>
      </c>
    </row>
    <row r="342" spans="1:2" ht="15">
      <c r="A342" s="68" t="s">
        <v>1332</v>
      </c>
      <c r="B342" s="68" t="s">
        <v>1333</v>
      </c>
    </row>
    <row r="343" spans="1:2" ht="15">
      <c r="A343" s="68" t="s">
        <v>1334</v>
      </c>
      <c r="B343" s="68" t="s">
        <v>1335</v>
      </c>
    </row>
    <row r="344" spans="1:2" ht="15">
      <c r="A344" s="68" t="s">
        <v>1336</v>
      </c>
      <c r="B344" s="68" t="s">
        <v>1335</v>
      </c>
    </row>
    <row r="345" spans="1:2" ht="15">
      <c r="A345" s="68" t="s">
        <v>1337</v>
      </c>
      <c r="B345" s="68" t="s">
        <v>1338</v>
      </c>
    </row>
    <row r="346" spans="1:2" ht="15">
      <c r="A346" s="68" t="s">
        <v>1339</v>
      </c>
      <c r="B346" s="68" t="s">
        <v>1340</v>
      </c>
    </row>
    <row r="347" spans="1:2" ht="15">
      <c r="A347" s="68" t="s">
        <v>1341</v>
      </c>
      <c r="B347" s="68" t="s">
        <v>146</v>
      </c>
    </row>
    <row r="348" spans="1:2" ht="15">
      <c r="A348" s="68" t="s">
        <v>147</v>
      </c>
      <c r="B348" s="68" t="s">
        <v>148</v>
      </c>
    </row>
    <row r="349" spans="1:2" ht="15">
      <c r="A349" s="68" t="s">
        <v>149</v>
      </c>
      <c r="B349" s="68" t="s">
        <v>150</v>
      </c>
    </row>
    <row r="350" spans="1:2" ht="15">
      <c r="A350" s="68" t="s">
        <v>151</v>
      </c>
      <c r="B350" s="68" t="s">
        <v>150</v>
      </c>
    </row>
    <row r="351" spans="1:2" ht="15">
      <c r="A351" s="68" t="s">
        <v>152</v>
      </c>
      <c r="B351" s="68" t="s">
        <v>153</v>
      </c>
    </row>
    <row r="352" spans="1:2" ht="15">
      <c r="A352" s="68" t="s">
        <v>154</v>
      </c>
      <c r="B352" s="68" t="s">
        <v>155</v>
      </c>
    </row>
    <row r="353" spans="1:2" ht="15">
      <c r="A353" s="68" t="s">
        <v>156</v>
      </c>
      <c r="B353" s="68" t="s">
        <v>157</v>
      </c>
    </row>
    <row r="354" spans="1:2" ht="15">
      <c r="A354" s="68" t="s">
        <v>158</v>
      </c>
      <c r="B354" s="68" t="s">
        <v>159</v>
      </c>
    </row>
    <row r="355" spans="1:2" ht="15">
      <c r="A355" s="68" t="s">
        <v>160</v>
      </c>
      <c r="B355" s="68" t="s">
        <v>159</v>
      </c>
    </row>
    <row r="356" spans="1:2" ht="15">
      <c r="A356" s="68" t="s">
        <v>161</v>
      </c>
      <c r="B356" s="68" t="s">
        <v>162</v>
      </c>
    </row>
    <row r="357" spans="1:2" ht="15">
      <c r="A357" s="68" t="s">
        <v>163</v>
      </c>
      <c r="B357" s="68" t="s">
        <v>164</v>
      </c>
    </row>
    <row r="358" spans="1:2" ht="15">
      <c r="A358" s="68" t="s">
        <v>165</v>
      </c>
      <c r="B358" s="68" t="s">
        <v>166</v>
      </c>
    </row>
    <row r="359" spans="1:2" ht="15">
      <c r="A359" s="68" t="s">
        <v>167</v>
      </c>
      <c r="B359" s="68" t="s">
        <v>168</v>
      </c>
    </row>
    <row r="360" spans="1:2" ht="15">
      <c r="A360" s="68" t="s">
        <v>169</v>
      </c>
      <c r="B360" s="68" t="s">
        <v>170</v>
      </c>
    </row>
    <row r="361" spans="1:2" ht="15">
      <c r="A361" s="68" t="s">
        <v>171</v>
      </c>
      <c r="B361" s="68" t="s">
        <v>172</v>
      </c>
    </row>
    <row r="362" spans="1:2" ht="15">
      <c r="A362" s="68" t="s">
        <v>173</v>
      </c>
      <c r="B362" s="68" t="s">
        <v>174</v>
      </c>
    </row>
    <row r="363" spans="1:2" ht="15">
      <c r="A363" s="68" t="s">
        <v>175</v>
      </c>
      <c r="B363" s="68" t="s">
        <v>176</v>
      </c>
    </row>
    <row r="364" spans="1:2" ht="15">
      <c r="A364" s="68" t="s">
        <v>177</v>
      </c>
      <c r="B364" s="68" t="s">
        <v>178</v>
      </c>
    </row>
    <row r="365" spans="1:2" ht="15">
      <c r="A365" s="68" t="s">
        <v>179</v>
      </c>
      <c r="B365" s="68" t="s">
        <v>180</v>
      </c>
    </row>
    <row r="366" spans="1:2" ht="15">
      <c r="A366" s="68" t="s">
        <v>181</v>
      </c>
      <c r="B366" s="68" t="s">
        <v>182</v>
      </c>
    </row>
    <row r="367" spans="1:2" ht="15">
      <c r="A367" s="68" t="s">
        <v>183</v>
      </c>
      <c r="B367" s="68" t="s">
        <v>243</v>
      </c>
    </row>
    <row r="368" spans="1:2" ht="15">
      <c r="A368" s="68" t="s">
        <v>244</v>
      </c>
      <c r="B368" s="68" t="s">
        <v>245</v>
      </c>
    </row>
    <row r="369" spans="1:2" ht="15">
      <c r="A369" s="68" t="s">
        <v>246</v>
      </c>
      <c r="B369" s="68" t="s">
        <v>194</v>
      </c>
    </row>
    <row r="370" spans="1:2" ht="15">
      <c r="A370" s="68" t="s">
        <v>195</v>
      </c>
      <c r="B370" s="68" t="s">
        <v>196</v>
      </c>
    </row>
    <row r="371" spans="1:2" ht="15">
      <c r="A371" s="68" t="s">
        <v>197</v>
      </c>
      <c r="B371" s="68" t="s">
        <v>196</v>
      </c>
    </row>
    <row r="372" spans="1:2" ht="15">
      <c r="A372" s="68" t="s">
        <v>198</v>
      </c>
      <c r="B372" s="68" t="s">
        <v>199</v>
      </c>
    </row>
    <row r="373" spans="1:2" ht="15">
      <c r="A373" s="68" t="s">
        <v>200</v>
      </c>
      <c r="B373" s="68" t="s">
        <v>201</v>
      </c>
    </row>
    <row r="374" spans="1:2" ht="15">
      <c r="A374" s="68" t="s">
        <v>202</v>
      </c>
      <c r="B374" s="68" t="s">
        <v>203</v>
      </c>
    </row>
    <row r="375" spans="1:2" ht="15">
      <c r="A375" s="68" t="s">
        <v>204</v>
      </c>
      <c r="B375" s="68" t="s">
        <v>205</v>
      </c>
    </row>
    <row r="376" spans="1:2" ht="15">
      <c r="A376" s="68" t="s">
        <v>206</v>
      </c>
      <c r="B376" s="68" t="s">
        <v>207</v>
      </c>
    </row>
    <row r="377" spans="1:2" ht="15">
      <c r="A377" s="68" t="s">
        <v>208</v>
      </c>
      <c r="B377" s="68" t="s">
        <v>1262</v>
      </c>
    </row>
    <row r="378" spans="1:2" ht="15">
      <c r="A378" s="68" t="s">
        <v>1263</v>
      </c>
      <c r="B378" s="68" t="s">
        <v>1264</v>
      </c>
    </row>
    <row r="379" spans="1:2" ht="15">
      <c r="A379" s="68" t="s">
        <v>1265</v>
      </c>
      <c r="B379" s="68" t="s">
        <v>1266</v>
      </c>
    </row>
    <row r="380" spans="1:2" ht="15">
      <c r="A380" s="68" t="s">
        <v>1267</v>
      </c>
      <c r="B380" s="68" t="s">
        <v>1268</v>
      </c>
    </row>
    <row r="381" spans="1:2" ht="15">
      <c r="A381" s="68" t="s">
        <v>1269</v>
      </c>
      <c r="B381" s="68" t="s">
        <v>1270</v>
      </c>
    </row>
    <row r="382" spans="1:2" ht="15">
      <c r="A382" s="68" t="s">
        <v>1271</v>
      </c>
      <c r="B382" s="68" t="s">
        <v>606</v>
      </c>
    </row>
    <row r="383" spans="1:2" ht="15">
      <c r="A383" s="68" t="s">
        <v>607</v>
      </c>
      <c r="B383" s="68" t="s">
        <v>608</v>
      </c>
    </row>
    <row r="384" spans="1:2" ht="15">
      <c r="A384" s="68" t="s">
        <v>609</v>
      </c>
      <c r="B384" s="68" t="s">
        <v>610</v>
      </c>
    </row>
    <row r="385" spans="1:2" ht="15">
      <c r="A385" s="68" t="s">
        <v>611</v>
      </c>
      <c r="B385" s="68" t="s">
        <v>610</v>
      </c>
    </row>
    <row r="386" spans="1:2" ht="15">
      <c r="A386" s="68" t="s">
        <v>612</v>
      </c>
      <c r="B386" s="68" t="s">
        <v>613</v>
      </c>
    </row>
    <row r="387" spans="1:2" ht="15">
      <c r="A387" s="68" t="s">
        <v>614</v>
      </c>
      <c r="B387" s="68" t="s">
        <v>613</v>
      </c>
    </row>
    <row r="388" spans="1:2" ht="15">
      <c r="A388" s="68" t="s">
        <v>615</v>
      </c>
      <c r="B388" s="68" t="s">
        <v>616</v>
      </c>
    </row>
    <row r="389" spans="1:2" ht="15">
      <c r="A389" s="68" t="s">
        <v>617</v>
      </c>
      <c r="B389" s="68" t="s">
        <v>618</v>
      </c>
    </row>
    <row r="390" spans="1:2" ht="15">
      <c r="A390" s="68" t="s">
        <v>619</v>
      </c>
      <c r="B390" s="68" t="s">
        <v>620</v>
      </c>
    </row>
    <row r="391" spans="1:2" ht="15">
      <c r="A391" s="68" t="s">
        <v>621</v>
      </c>
      <c r="B391" s="68" t="s">
        <v>622</v>
      </c>
    </row>
    <row r="392" spans="1:2" ht="15">
      <c r="A392" s="68" t="s">
        <v>623</v>
      </c>
      <c r="B392" s="68" t="s">
        <v>624</v>
      </c>
    </row>
    <row r="393" spans="1:2" ht="15">
      <c r="A393" s="68" t="s">
        <v>625</v>
      </c>
      <c r="B393" s="68" t="s">
        <v>626</v>
      </c>
    </row>
    <row r="394" spans="1:2" ht="15">
      <c r="A394" s="68" t="s">
        <v>627</v>
      </c>
      <c r="B394" s="68" t="s">
        <v>628</v>
      </c>
    </row>
    <row r="395" spans="1:2" ht="15">
      <c r="A395" s="68" t="s">
        <v>629</v>
      </c>
      <c r="B395" s="68" t="s">
        <v>630</v>
      </c>
    </row>
    <row r="396" spans="1:2" ht="15">
      <c r="A396" s="68" t="s">
        <v>631</v>
      </c>
      <c r="B396" s="68" t="s">
        <v>630</v>
      </c>
    </row>
    <row r="397" spans="1:2" ht="15">
      <c r="A397" s="68" t="s">
        <v>632</v>
      </c>
      <c r="B397" s="68" t="s">
        <v>633</v>
      </c>
    </row>
    <row r="398" spans="1:2" ht="15">
      <c r="A398" s="68" t="s">
        <v>634</v>
      </c>
      <c r="B398" s="68" t="s">
        <v>633</v>
      </c>
    </row>
    <row r="399" spans="1:2" ht="15">
      <c r="A399" s="68" t="s">
        <v>635</v>
      </c>
      <c r="B399" s="68" t="s">
        <v>636</v>
      </c>
    </row>
    <row r="400" spans="1:2" ht="15">
      <c r="A400" s="68" t="s">
        <v>637</v>
      </c>
      <c r="B400" s="68" t="s">
        <v>636</v>
      </c>
    </row>
    <row r="401" spans="1:2" ht="15">
      <c r="A401" s="68" t="s">
        <v>638</v>
      </c>
      <c r="B401" s="68" t="s">
        <v>639</v>
      </c>
    </row>
    <row r="402" spans="1:2" ht="15">
      <c r="A402" s="68" t="s">
        <v>640</v>
      </c>
      <c r="B402" s="68" t="s">
        <v>641</v>
      </c>
    </row>
    <row r="403" spans="1:2" ht="15">
      <c r="A403" s="68" t="s">
        <v>642</v>
      </c>
      <c r="B403" s="68" t="s">
        <v>643</v>
      </c>
    </row>
    <row r="404" spans="1:2" ht="15">
      <c r="A404" s="68" t="s">
        <v>644</v>
      </c>
      <c r="B404" s="68" t="s">
        <v>645</v>
      </c>
    </row>
    <row r="405" spans="1:2" ht="15">
      <c r="A405" s="68" t="s">
        <v>646</v>
      </c>
      <c r="B405" s="68" t="s">
        <v>647</v>
      </c>
    </row>
    <row r="406" spans="1:2" ht="15">
      <c r="A406" s="68" t="s">
        <v>648</v>
      </c>
      <c r="B406" s="68" t="s">
        <v>647</v>
      </c>
    </row>
    <row r="407" spans="1:2" ht="15">
      <c r="A407" s="68" t="s">
        <v>649</v>
      </c>
      <c r="B407" s="68" t="s">
        <v>650</v>
      </c>
    </row>
    <row r="408" spans="1:2" ht="15">
      <c r="A408" s="68" t="s">
        <v>651</v>
      </c>
      <c r="B408" s="68" t="s">
        <v>652</v>
      </c>
    </row>
    <row r="409" spans="1:2" ht="15">
      <c r="A409" s="68" t="s">
        <v>653</v>
      </c>
      <c r="B409" s="68" t="s">
        <v>1222</v>
      </c>
    </row>
    <row r="410" spans="1:2" ht="15">
      <c r="A410" s="68" t="s">
        <v>1223</v>
      </c>
      <c r="B410" s="68" t="s">
        <v>1224</v>
      </c>
    </row>
    <row r="411" spans="1:2" ht="15">
      <c r="A411" s="68" t="s">
        <v>1225</v>
      </c>
      <c r="B411" s="68" t="s">
        <v>1226</v>
      </c>
    </row>
    <row r="412" spans="1:2" ht="15">
      <c r="A412" s="68" t="s">
        <v>1227</v>
      </c>
      <c r="B412" s="68" t="s">
        <v>1228</v>
      </c>
    </row>
    <row r="413" spans="1:2" ht="15">
      <c r="A413" s="68" t="s">
        <v>1229</v>
      </c>
      <c r="B413" s="68" t="s">
        <v>1230</v>
      </c>
    </row>
    <row r="414" spans="1:2" ht="15">
      <c r="A414" s="68" t="s">
        <v>1231</v>
      </c>
      <c r="B414" s="68" t="s">
        <v>1232</v>
      </c>
    </row>
    <row r="415" spans="1:2" ht="15">
      <c r="A415" s="68" t="s">
        <v>1233</v>
      </c>
      <c r="B415" s="68" t="s">
        <v>1234</v>
      </c>
    </row>
    <row r="416" spans="1:2" ht="15">
      <c r="A416" s="68" t="s">
        <v>1235</v>
      </c>
      <c r="B416" s="68" t="s">
        <v>1236</v>
      </c>
    </row>
    <row r="417" spans="1:2" ht="15">
      <c r="A417" s="68" t="s">
        <v>1237</v>
      </c>
      <c r="B417" s="68" t="s">
        <v>1236</v>
      </c>
    </row>
    <row r="418" spans="1:2" ht="15">
      <c r="A418" s="68" t="s">
        <v>1238</v>
      </c>
      <c r="B418" s="68" t="s">
        <v>1239</v>
      </c>
    </row>
    <row r="419" spans="1:2" ht="15">
      <c r="A419" s="68" t="s">
        <v>1240</v>
      </c>
      <c r="B419" s="68" t="s">
        <v>1239</v>
      </c>
    </row>
    <row r="420" spans="1:2" ht="15">
      <c r="A420" s="68" t="s">
        <v>1241</v>
      </c>
      <c r="B420" s="68" t="s">
        <v>1242</v>
      </c>
    </row>
    <row r="421" spans="1:2" ht="15">
      <c r="A421" s="68" t="s">
        <v>1243</v>
      </c>
      <c r="B421" s="68" t="s">
        <v>1242</v>
      </c>
    </row>
    <row r="422" spans="1:2" ht="15">
      <c r="A422" s="68" t="s">
        <v>1244</v>
      </c>
      <c r="B422" s="68" t="s">
        <v>1245</v>
      </c>
    </row>
    <row r="423" spans="1:2" ht="15">
      <c r="A423" s="68" t="s">
        <v>1246</v>
      </c>
      <c r="B423" s="68" t="s">
        <v>1245</v>
      </c>
    </row>
    <row r="424" spans="1:2" ht="15">
      <c r="A424" s="68" t="s">
        <v>1247</v>
      </c>
      <c r="B424" s="68" t="s">
        <v>1248</v>
      </c>
    </row>
    <row r="425" spans="1:2" ht="15">
      <c r="A425" s="68" t="s">
        <v>1249</v>
      </c>
      <c r="B425" s="68" t="s">
        <v>1250</v>
      </c>
    </row>
    <row r="426" spans="1:2" ht="15">
      <c r="A426" s="68" t="s">
        <v>1251</v>
      </c>
      <c r="B426" s="68" t="s">
        <v>1252</v>
      </c>
    </row>
    <row r="427" spans="1:2" ht="15">
      <c r="A427" s="68" t="s">
        <v>1253</v>
      </c>
      <c r="B427" s="68" t="s">
        <v>1254</v>
      </c>
    </row>
    <row r="428" spans="1:2" ht="15">
      <c r="A428" s="68" t="s">
        <v>1255</v>
      </c>
      <c r="B428" s="68" t="s">
        <v>1256</v>
      </c>
    </row>
    <row r="429" spans="1:2" ht="15">
      <c r="A429" s="68" t="s">
        <v>1257</v>
      </c>
      <c r="B429" s="68" t="s">
        <v>1258</v>
      </c>
    </row>
    <row r="430" spans="1:2" ht="15">
      <c r="A430" s="68" t="s">
        <v>1259</v>
      </c>
      <c r="B430" s="68" t="s">
        <v>1260</v>
      </c>
    </row>
    <row r="431" spans="1:2" ht="15">
      <c r="A431" s="68" t="s">
        <v>1261</v>
      </c>
      <c r="B431" s="68" t="s">
        <v>454</v>
      </c>
    </row>
    <row r="432" spans="1:2" ht="15">
      <c r="A432" s="68" t="s">
        <v>455</v>
      </c>
      <c r="B432" s="68" t="s">
        <v>456</v>
      </c>
    </row>
    <row r="433" spans="1:2" ht="15">
      <c r="A433" s="68" t="s">
        <v>457</v>
      </c>
      <c r="B433" s="68" t="s">
        <v>458</v>
      </c>
    </row>
    <row r="434" spans="1:2" ht="15">
      <c r="A434" s="68" t="s">
        <v>459</v>
      </c>
      <c r="B434" s="68" t="s">
        <v>460</v>
      </c>
    </row>
    <row r="435" spans="1:2" ht="15">
      <c r="A435" s="68" t="s">
        <v>461</v>
      </c>
      <c r="B435" s="68" t="s">
        <v>462</v>
      </c>
    </row>
    <row r="436" spans="1:2" ht="15">
      <c r="A436" s="68" t="s">
        <v>463</v>
      </c>
      <c r="B436" s="68" t="s">
        <v>464</v>
      </c>
    </row>
    <row r="437" spans="1:2" ht="15">
      <c r="A437" s="68" t="s">
        <v>465</v>
      </c>
      <c r="B437" s="68" t="s">
        <v>466</v>
      </c>
    </row>
    <row r="438" spans="1:2" ht="15">
      <c r="A438" s="68" t="s">
        <v>467</v>
      </c>
      <c r="B438" s="68" t="s">
        <v>466</v>
      </c>
    </row>
    <row r="439" spans="1:2" ht="15">
      <c r="A439" s="68" t="s">
        <v>468</v>
      </c>
      <c r="B439" s="68" t="s">
        <v>469</v>
      </c>
    </row>
    <row r="440" spans="1:2" ht="15">
      <c r="A440" s="68" t="s">
        <v>470</v>
      </c>
      <c r="B440" s="68" t="s">
        <v>469</v>
      </c>
    </row>
    <row r="441" spans="1:2" ht="15">
      <c r="A441" s="68" t="s">
        <v>471</v>
      </c>
      <c r="B441" s="68" t="s">
        <v>472</v>
      </c>
    </row>
    <row r="442" spans="1:2" ht="15">
      <c r="A442" s="68" t="s">
        <v>473</v>
      </c>
      <c r="B442" s="68" t="s">
        <v>474</v>
      </c>
    </row>
    <row r="443" spans="1:2" ht="15">
      <c r="A443" s="68" t="s">
        <v>475</v>
      </c>
      <c r="B443" s="68" t="s">
        <v>476</v>
      </c>
    </row>
    <row r="444" spans="1:2" ht="15">
      <c r="A444" s="68" t="s">
        <v>477</v>
      </c>
      <c r="B444" s="68" t="s">
        <v>478</v>
      </c>
    </row>
    <row r="445" spans="1:2" ht="15">
      <c r="A445" s="68" t="s">
        <v>479</v>
      </c>
      <c r="B445" s="68" t="s">
        <v>480</v>
      </c>
    </row>
    <row r="446" spans="1:2" ht="15">
      <c r="A446" s="68" t="s">
        <v>481</v>
      </c>
      <c r="B446" s="68" t="s">
        <v>482</v>
      </c>
    </row>
    <row r="447" spans="1:2" ht="15">
      <c r="A447" s="68" t="s">
        <v>483</v>
      </c>
      <c r="B447" s="68" t="s">
        <v>484</v>
      </c>
    </row>
    <row r="448" spans="1:2" ht="15">
      <c r="A448" s="68" t="s">
        <v>485</v>
      </c>
      <c r="B448" s="68" t="s">
        <v>486</v>
      </c>
    </row>
    <row r="449" spans="1:2" ht="15">
      <c r="A449" s="68" t="s">
        <v>487</v>
      </c>
      <c r="B449" s="68" t="s">
        <v>488</v>
      </c>
    </row>
    <row r="450" spans="1:2" ht="15">
      <c r="A450" s="68" t="s">
        <v>489</v>
      </c>
      <c r="B450" s="68" t="s">
        <v>490</v>
      </c>
    </row>
    <row r="451" spans="1:2" ht="15">
      <c r="A451" s="68" t="s">
        <v>491</v>
      </c>
      <c r="B451" s="68" t="s">
        <v>490</v>
      </c>
    </row>
    <row r="452" spans="1:2" ht="15">
      <c r="A452" s="68" t="s">
        <v>492</v>
      </c>
      <c r="B452" s="68" t="s">
        <v>493</v>
      </c>
    </row>
    <row r="453" spans="1:2" ht="15">
      <c r="A453" s="68" t="s">
        <v>494</v>
      </c>
      <c r="B453" s="68" t="s">
        <v>495</v>
      </c>
    </row>
    <row r="454" spans="1:2" ht="15">
      <c r="A454" s="68" t="s">
        <v>496</v>
      </c>
      <c r="B454" s="68" t="s">
        <v>495</v>
      </c>
    </row>
    <row r="455" spans="1:2" ht="15">
      <c r="A455" s="68" t="s">
        <v>497</v>
      </c>
      <c r="B455" s="68" t="s">
        <v>498</v>
      </c>
    </row>
    <row r="456" spans="1:2" ht="15">
      <c r="A456" s="68" t="s">
        <v>499</v>
      </c>
      <c r="B456" s="68" t="s">
        <v>500</v>
      </c>
    </row>
    <row r="457" spans="1:2" ht="15">
      <c r="A457" s="68" t="s">
        <v>501</v>
      </c>
      <c r="B457" s="68" t="s">
        <v>500</v>
      </c>
    </row>
    <row r="458" spans="1:2" ht="15">
      <c r="A458" s="68" t="s">
        <v>502</v>
      </c>
      <c r="B458" s="68" t="s">
        <v>500</v>
      </c>
    </row>
    <row r="459" spans="1:2" ht="15">
      <c r="A459" s="68" t="s">
        <v>503</v>
      </c>
      <c r="B459" s="68" t="s">
        <v>504</v>
      </c>
    </row>
    <row r="460" spans="1:2" ht="15">
      <c r="A460" s="68" t="s">
        <v>505</v>
      </c>
      <c r="B460" s="68" t="s">
        <v>506</v>
      </c>
    </row>
    <row r="461" spans="1:2" ht="15">
      <c r="A461" s="68" t="s">
        <v>507</v>
      </c>
      <c r="B461" s="68" t="s">
        <v>508</v>
      </c>
    </row>
    <row r="462" spans="1:2" ht="15">
      <c r="A462" s="68" t="s">
        <v>509</v>
      </c>
      <c r="B462" s="68" t="s">
        <v>510</v>
      </c>
    </row>
    <row r="463" spans="1:2" ht="15">
      <c r="A463" s="68" t="s">
        <v>511</v>
      </c>
      <c r="B463" s="68" t="s">
        <v>512</v>
      </c>
    </row>
    <row r="464" spans="1:2" ht="15">
      <c r="A464" s="68" t="s">
        <v>513</v>
      </c>
      <c r="B464" s="68" t="s">
        <v>514</v>
      </c>
    </row>
    <row r="465" spans="1:2" ht="15">
      <c r="A465" s="68" t="s">
        <v>515</v>
      </c>
      <c r="B465" s="68" t="s">
        <v>516</v>
      </c>
    </row>
    <row r="466" spans="1:2" ht="15">
      <c r="A466" s="68" t="s">
        <v>517</v>
      </c>
      <c r="B466" s="68" t="s">
        <v>518</v>
      </c>
    </row>
    <row r="467" spans="1:2" ht="15">
      <c r="A467" s="68" t="s">
        <v>519</v>
      </c>
      <c r="B467" s="68" t="s">
        <v>520</v>
      </c>
    </row>
    <row r="468" spans="1:2" ht="15">
      <c r="A468" s="68" t="s">
        <v>521</v>
      </c>
      <c r="B468" s="68" t="s">
        <v>522</v>
      </c>
    </row>
    <row r="469" spans="1:2" ht="15">
      <c r="A469" s="68" t="s">
        <v>523</v>
      </c>
      <c r="B469" s="68" t="s">
        <v>524</v>
      </c>
    </row>
    <row r="470" spans="1:2" ht="15">
      <c r="A470" s="68" t="s">
        <v>525</v>
      </c>
      <c r="B470" s="68" t="s">
        <v>524</v>
      </c>
    </row>
    <row r="471" spans="1:2" ht="15">
      <c r="A471" s="68" t="s">
        <v>526</v>
      </c>
      <c r="B471" s="68" t="s">
        <v>524</v>
      </c>
    </row>
    <row r="472" spans="1:2" ht="15">
      <c r="A472" s="68" t="s">
        <v>527</v>
      </c>
      <c r="B472" s="68" t="s">
        <v>528</v>
      </c>
    </row>
    <row r="473" spans="1:2" ht="15">
      <c r="A473" s="68" t="s">
        <v>529</v>
      </c>
      <c r="B473" s="68" t="s">
        <v>530</v>
      </c>
    </row>
    <row r="474" spans="1:2" ht="15">
      <c r="A474" s="68" t="s">
        <v>531</v>
      </c>
      <c r="B474" s="68" t="s">
        <v>532</v>
      </c>
    </row>
    <row r="475" spans="1:2" ht="15">
      <c r="A475" s="68" t="s">
        <v>533</v>
      </c>
      <c r="B475" s="68" t="s">
        <v>532</v>
      </c>
    </row>
    <row r="476" spans="1:2" ht="15">
      <c r="A476" s="68" t="s">
        <v>534</v>
      </c>
      <c r="B476" s="68" t="s">
        <v>535</v>
      </c>
    </row>
    <row r="477" spans="1:2" ht="15">
      <c r="A477" s="68" t="s">
        <v>536</v>
      </c>
      <c r="B477" s="68" t="s">
        <v>535</v>
      </c>
    </row>
    <row r="478" spans="1:2" ht="15">
      <c r="A478" s="68" t="s">
        <v>537</v>
      </c>
      <c r="B478" s="68" t="s">
        <v>538</v>
      </c>
    </row>
    <row r="479" spans="1:2" ht="15">
      <c r="A479" s="68" t="s">
        <v>539</v>
      </c>
      <c r="B479" s="68" t="s">
        <v>540</v>
      </c>
    </row>
    <row r="480" spans="1:2" ht="15">
      <c r="A480" s="68" t="s">
        <v>541</v>
      </c>
      <c r="B480" s="68" t="s">
        <v>542</v>
      </c>
    </row>
    <row r="481" spans="1:2" ht="15">
      <c r="A481" s="68" t="s">
        <v>543</v>
      </c>
      <c r="B481" s="68" t="s">
        <v>544</v>
      </c>
    </row>
    <row r="482" spans="1:2" ht="15">
      <c r="A482" s="68" t="s">
        <v>545</v>
      </c>
      <c r="B482" s="68" t="s">
        <v>546</v>
      </c>
    </row>
    <row r="483" spans="1:2" ht="15">
      <c r="A483" s="68" t="s">
        <v>547</v>
      </c>
      <c r="B483" s="68" t="s">
        <v>548</v>
      </c>
    </row>
    <row r="484" spans="1:2" ht="15">
      <c r="A484" s="68" t="s">
        <v>549</v>
      </c>
      <c r="B484" s="68" t="s">
        <v>550</v>
      </c>
    </row>
    <row r="485" spans="1:2" ht="15">
      <c r="A485" s="68" t="s">
        <v>551</v>
      </c>
      <c r="B485" s="68" t="s">
        <v>552</v>
      </c>
    </row>
    <row r="486" spans="1:2" ht="15">
      <c r="A486" s="68" t="s">
        <v>553</v>
      </c>
      <c r="B486" s="68" t="s">
        <v>554</v>
      </c>
    </row>
    <row r="487" spans="1:2" ht="15">
      <c r="A487" s="68" t="s">
        <v>555</v>
      </c>
      <c r="B487" s="68" t="s">
        <v>556</v>
      </c>
    </row>
    <row r="488" spans="1:2" ht="15">
      <c r="A488" s="68" t="s">
        <v>557</v>
      </c>
      <c r="B488" s="68" t="s">
        <v>558</v>
      </c>
    </row>
    <row r="489" spans="1:2" ht="15">
      <c r="A489" s="68" t="s">
        <v>559</v>
      </c>
      <c r="B489" s="68" t="s">
        <v>560</v>
      </c>
    </row>
    <row r="490" spans="1:2" ht="15">
      <c r="A490" s="68" t="s">
        <v>561</v>
      </c>
      <c r="B490" s="68" t="s">
        <v>562</v>
      </c>
    </row>
    <row r="491" spans="1:2" ht="15">
      <c r="A491" s="68" t="s">
        <v>563</v>
      </c>
      <c r="B491" s="68" t="s">
        <v>564</v>
      </c>
    </row>
    <row r="492" spans="1:2" ht="15">
      <c r="A492" s="68" t="s">
        <v>565</v>
      </c>
      <c r="B492" s="68" t="s">
        <v>566</v>
      </c>
    </row>
    <row r="493" spans="1:2" ht="15">
      <c r="A493" s="68" t="s">
        <v>567</v>
      </c>
      <c r="B493" s="68" t="s">
        <v>568</v>
      </c>
    </row>
    <row r="494" spans="1:2" ht="15">
      <c r="A494" s="68" t="s">
        <v>569</v>
      </c>
      <c r="B494" s="68" t="s">
        <v>570</v>
      </c>
    </row>
    <row r="495" spans="1:2" ht="15">
      <c r="A495" s="68" t="s">
        <v>571</v>
      </c>
      <c r="B495" s="68" t="s">
        <v>572</v>
      </c>
    </row>
    <row r="496" spans="1:2" ht="15">
      <c r="A496" s="68" t="s">
        <v>573</v>
      </c>
      <c r="B496" s="68" t="s">
        <v>574</v>
      </c>
    </row>
    <row r="497" spans="1:2" ht="15">
      <c r="A497" s="68" t="s">
        <v>575</v>
      </c>
      <c r="B497" s="68" t="s">
        <v>576</v>
      </c>
    </row>
    <row r="498" spans="1:2" ht="15">
      <c r="A498" s="68" t="s">
        <v>577</v>
      </c>
      <c r="B498" s="68" t="s">
        <v>1371</v>
      </c>
    </row>
    <row r="499" spans="1:2" ht="15">
      <c r="A499" s="68" t="s">
        <v>1372</v>
      </c>
      <c r="B499" s="68" t="s">
        <v>1373</v>
      </c>
    </row>
    <row r="500" spans="1:2" ht="15">
      <c r="A500" s="68" t="s">
        <v>1374</v>
      </c>
      <c r="B500" s="68" t="s">
        <v>1375</v>
      </c>
    </row>
    <row r="501" spans="1:2" ht="15">
      <c r="A501" s="68" t="s">
        <v>1376</v>
      </c>
      <c r="B501" s="68" t="s">
        <v>1377</v>
      </c>
    </row>
    <row r="502" spans="1:2" ht="15">
      <c r="A502" s="68" t="s">
        <v>1378</v>
      </c>
      <c r="B502" s="68" t="s">
        <v>1379</v>
      </c>
    </row>
    <row r="503" spans="1:2" ht="15">
      <c r="A503" s="68" t="s">
        <v>1380</v>
      </c>
      <c r="B503" s="68" t="s">
        <v>1381</v>
      </c>
    </row>
    <row r="504" spans="1:2" ht="15">
      <c r="A504" s="68" t="s">
        <v>1382</v>
      </c>
      <c r="B504" s="68" t="s">
        <v>1383</v>
      </c>
    </row>
    <row r="505" spans="1:2" ht="15">
      <c r="A505" s="68" t="s">
        <v>1384</v>
      </c>
      <c r="B505" s="68" t="s">
        <v>1385</v>
      </c>
    </row>
    <row r="506" spans="1:2" ht="15">
      <c r="A506" s="68" t="s">
        <v>1386</v>
      </c>
      <c r="B506" s="68" t="s">
        <v>1387</v>
      </c>
    </row>
    <row r="507" spans="1:2" ht="15">
      <c r="A507" s="68" t="s">
        <v>1388</v>
      </c>
      <c r="B507" s="68" t="s">
        <v>1389</v>
      </c>
    </row>
    <row r="508" spans="1:2" ht="15">
      <c r="A508" s="68" t="s">
        <v>1390</v>
      </c>
      <c r="B508" s="68" t="s">
        <v>1391</v>
      </c>
    </row>
    <row r="509" spans="1:2" ht="15">
      <c r="A509" s="68" t="s">
        <v>1392</v>
      </c>
      <c r="B509" s="68" t="s">
        <v>1393</v>
      </c>
    </row>
    <row r="510" spans="1:2" ht="15">
      <c r="A510" s="68" t="s">
        <v>1394</v>
      </c>
      <c r="B510" s="68" t="s">
        <v>1395</v>
      </c>
    </row>
    <row r="511" spans="1:2" ht="15">
      <c r="A511" s="68" t="s">
        <v>1396</v>
      </c>
      <c r="B511" s="68" t="s">
        <v>1397</v>
      </c>
    </row>
    <row r="512" spans="1:2" ht="15">
      <c r="A512" s="68" t="s">
        <v>1398</v>
      </c>
      <c r="B512" s="68" t="s">
        <v>1399</v>
      </c>
    </row>
    <row r="513" spans="1:2" ht="15">
      <c r="A513" s="68" t="s">
        <v>1400</v>
      </c>
      <c r="B513" s="68" t="s">
        <v>1399</v>
      </c>
    </row>
    <row r="514" spans="1:2" ht="15">
      <c r="A514" s="68" t="s">
        <v>1401</v>
      </c>
      <c r="B514" s="68" t="s">
        <v>1402</v>
      </c>
    </row>
    <row r="515" spans="1:2" ht="15">
      <c r="A515" s="68" t="s">
        <v>1403</v>
      </c>
      <c r="B515" s="68" t="s">
        <v>1404</v>
      </c>
    </row>
    <row r="516" spans="1:2" ht="15">
      <c r="A516" s="68" t="s">
        <v>1405</v>
      </c>
      <c r="B516" s="68" t="s">
        <v>1406</v>
      </c>
    </row>
    <row r="517" spans="1:2" ht="15">
      <c r="A517" s="68" t="s">
        <v>1407</v>
      </c>
      <c r="B517" s="68" t="s">
        <v>1408</v>
      </c>
    </row>
    <row r="518" spans="1:2" ht="15">
      <c r="A518" s="68" t="s">
        <v>1409</v>
      </c>
      <c r="B518" s="68" t="s">
        <v>1408</v>
      </c>
    </row>
    <row r="519" spans="1:2" ht="15">
      <c r="A519" s="68" t="s">
        <v>1410</v>
      </c>
      <c r="B519" s="68" t="s">
        <v>1411</v>
      </c>
    </row>
    <row r="520" spans="1:2" ht="15">
      <c r="A520" s="68" t="s">
        <v>1412</v>
      </c>
      <c r="B520" s="68" t="s">
        <v>1413</v>
      </c>
    </row>
    <row r="521" spans="1:2" ht="15">
      <c r="A521" s="68" t="s">
        <v>1414</v>
      </c>
      <c r="B521" s="68" t="s">
        <v>1415</v>
      </c>
    </row>
    <row r="522" spans="1:2" ht="15">
      <c r="A522" s="68" t="s">
        <v>1416</v>
      </c>
      <c r="B522" s="68" t="s">
        <v>1417</v>
      </c>
    </row>
    <row r="523" spans="1:2" ht="15">
      <c r="A523" s="68" t="s">
        <v>1418</v>
      </c>
      <c r="B523" s="68" t="s">
        <v>1419</v>
      </c>
    </row>
    <row r="524" spans="1:2" ht="15">
      <c r="A524" s="68" t="s">
        <v>1420</v>
      </c>
      <c r="B524" s="68" t="s">
        <v>1421</v>
      </c>
    </row>
    <row r="525" spans="1:2" ht="15">
      <c r="A525" s="68" t="s">
        <v>1422</v>
      </c>
      <c r="B525" s="68" t="s">
        <v>1423</v>
      </c>
    </row>
    <row r="526" spans="1:2" ht="15">
      <c r="A526" s="68" t="s">
        <v>1424</v>
      </c>
      <c r="B526" s="68" t="s">
        <v>1425</v>
      </c>
    </row>
    <row r="527" spans="1:2" ht="15">
      <c r="A527" s="68" t="s">
        <v>1426</v>
      </c>
      <c r="B527" s="68" t="s">
        <v>1427</v>
      </c>
    </row>
    <row r="528" spans="1:2" ht="15">
      <c r="A528" s="68" t="s">
        <v>1428</v>
      </c>
      <c r="B528" s="68" t="s">
        <v>1429</v>
      </c>
    </row>
    <row r="529" spans="1:2" ht="15">
      <c r="A529" s="68" t="s">
        <v>1430</v>
      </c>
      <c r="B529" s="68" t="s">
        <v>1431</v>
      </c>
    </row>
    <row r="530" spans="1:2" ht="15">
      <c r="A530" s="68" t="s">
        <v>1432</v>
      </c>
      <c r="B530" s="68" t="s">
        <v>1433</v>
      </c>
    </row>
    <row r="531" spans="1:2" ht="15">
      <c r="A531" s="68" t="s">
        <v>1434</v>
      </c>
      <c r="B531" s="68" t="s">
        <v>1435</v>
      </c>
    </row>
    <row r="532" spans="1:2" ht="15">
      <c r="A532" s="68" t="s">
        <v>1436</v>
      </c>
      <c r="B532" s="68" t="s">
        <v>1437</v>
      </c>
    </row>
    <row r="533" spans="1:2" ht="15">
      <c r="A533" s="68" t="s">
        <v>1438</v>
      </c>
      <c r="B533" s="68" t="s">
        <v>1439</v>
      </c>
    </row>
    <row r="534" spans="1:2" ht="15">
      <c r="A534" s="68" t="s">
        <v>1440</v>
      </c>
      <c r="B534" s="68" t="s">
        <v>1441</v>
      </c>
    </row>
    <row r="535" spans="1:2" ht="15">
      <c r="A535" s="68" t="s">
        <v>1442</v>
      </c>
      <c r="B535" s="68" t="s">
        <v>1443</v>
      </c>
    </row>
    <row r="536" spans="1:2" ht="15">
      <c r="A536" s="68" t="s">
        <v>1444</v>
      </c>
      <c r="B536" s="68" t="s">
        <v>1445</v>
      </c>
    </row>
    <row r="537" spans="1:2" ht="15">
      <c r="A537" s="68" t="s">
        <v>1446</v>
      </c>
      <c r="B537" s="68" t="s">
        <v>1447</v>
      </c>
    </row>
    <row r="538" spans="1:2" ht="15">
      <c r="A538" s="68" t="s">
        <v>1448</v>
      </c>
      <c r="B538" s="68" t="s">
        <v>1449</v>
      </c>
    </row>
    <row r="539" spans="1:2" ht="15">
      <c r="A539" s="68" t="s">
        <v>1450</v>
      </c>
      <c r="B539" s="68" t="s">
        <v>1451</v>
      </c>
    </row>
    <row r="540" spans="1:2" ht="15">
      <c r="A540" s="68" t="s">
        <v>1452</v>
      </c>
      <c r="B540" s="68" t="s">
        <v>1453</v>
      </c>
    </row>
    <row r="541" spans="1:2" ht="15">
      <c r="A541" s="68" t="s">
        <v>1454</v>
      </c>
      <c r="B541" s="68" t="s">
        <v>440</v>
      </c>
    </row>
    <row r="542" spans="1:2" ht="15">
      <c r="A542" s="68" t="s">
        <v>441</v>
      </c>
      <c r="B542" s="68" t="s">
        <v>442</v>
      </c>
    </row>
    <row r="543" spans="1:2" ht="15">
      <c r="A543" s="68" t="s">
        <v>443</v>
      </c>
      <c r="B543" s="68" t="s">
        <v>444</v>
      </c>
    </row>
    <row r="544" spans="1:2" ht="15">
      <c r="A544" s="68" t="s">
        <v>445</v>
      </c>
      <c r="B544" s="68" t="s">
        <v>446</v>
      </c>
    </row>
    <row r="545" spans="1:2" ht="15">
      <c r="A545" s="68" t="s">
        <v>447</v>
      </c>
      <c r="B545" s="68" t="s">
        <v>740</v>
      </c>
    </row>
    <row r="546" spans="1:2" ht="15">
      <c r="A546" s="68" t="s">
        <v>741</v>
      </c>
      <c r="B546" s="68" t="s">
        <v>742</v>
      </c>
    </row>
    <row r="547" spans="1:2" ht="15">
      <c r="A547" s="68" t="s">
        <v>743</v>
      </c>
      <c r="B547" s="68" t="s">
        <v>744</v>
      </c>
    </row>
    <row r="548" spans="1:2" ht="15">
      <c r="A548" s="68" t="s">
        <v>745</v>
      </c>
      <c r="B548" s="68" t="s">
        <v>746</v>
      </c>
    </row>
    <row r="549" spans="1:2" ht="15">
      <c r="A549" s="68" t="s">
        <v>747</v>
      </c>
      <c r="B549" s="68" t="s">
        <v>748</v>
      </c>
    </row>
    <row r="550" spans="1:2" ht="15">
      <c r="A550" s="68" t="s">
        <v>749</v>
      </c>
      <c r="B550" s="68" t="s">
        <v>750</v>
      </c>
    </row>
    <row r="551" spans="1:2" ht="15">
      <c r="A551" s="68" t="s">
        <v>751</v>
      </c>
      <c r="B551" s="68" t="s">
        <v>752</v>
      </c>
    </row>
    <row r="552" spans="1:2" ht="15">
      <c r="A552" s="68" t="s">
        <v>753</v>
      </c>
      <c r="B552" s="68" t="s">
        <v>1455</v>
      </c>
    </row>
    <row r="553" spans="1:2" ht="15">
      <c r="A553" s="68" t="s">
        <v>1456</v>
      </c>
      <c r="B553" s="68" t="s">
        <v>1457</v>
      </c>
    </row>
    <row r="554" spans="1:2" ht="15">
      <c r="A554" s="68" t="s">
        <v>1458</v>
      </c>
      <c r="B554" s="68" t="s">
        <v>1459</v>
      </c>
    </row>
    <row r="555" spans="1:2" ht="15">
      <c r="A555" s="68" t="s">
        <v>1460</v>
      </c>
      <c r="B555" s="68" t="s">
        <v>1461</v>
      </c>
    </row>
    <row r="556" spans="1:2" ht="15">
      <c r="A556" s="68" t="s">
        <v>1462</v>
      </c>
      <c r="B556" s="68" t="s">
        <v>1463</v>
      </c>
    </row>
    <row r="557" spans="1:2" ht="15">
      <c r="A557" s="68" t="s">
        <v>1464</v>
      </c>
      <c r="B557" s="68" t="s">
        <v>1465</v>
      </c>
    </row>
    <row r="558" spans="1:2" ht="15">
      <c r="A558" s="68" t="s">
        <v>1466</v>
      </c>
      <c r="B558" s="68" t="s">
        <v>1467</v>
      </c>
    </row>
    <row r="559" spans="1:2" ht="15">
      <c r="A559" s="68" t="s">
        <v>1468</v>
      </c>
      <c r="B559" s="68" t="s">
        <v>1469</v>
      </c>
    </row>
    <row r="560" spans="1:2" ht="15">
      <c r="A560" s="68" t="s">
        <v>1470</v>
      </c>
      <c r="B560" s="68" t="s">
        <v>1471</v>
      </c>
    </row>
    <row r="561" spans="1:2" ht="15">
      <c r="A561" s="68" t="s">
        <v>1472</v>
      </c>
      <c r="B561" s="68" t="s">
        <v>1473</v>
      </c>
    </row>
    <row r="562" spans="1:2" ht="15">
      <c r="A562" s="68" t="s">
        <v>1474</v>
      </c>
      <c r="B562" s="68" t="s">
        <v>1475</v>
      </c>
    </row>
    <row r="563" spans="1:2" ht="15">
      <c r="A563" s="68" t="s">
        <v>1476</v>
      </c>
      <c r="B563" s="68" t="s">
        <v>1477</v>
      </c>
    </row>
    <row r="564" spans="1:2" ht="15">
      <c r="A564" s="68" t="s">
        <v>1478</v>
      </c>
      <c r="B564" s="68" t="s">
        <v>1479</v>
      </c>
    </row>
    <row r="565" spans="1:2" ht="15">
      <c r="A565" s="68" t="s">
        <v>1480</v>
      </c>
      <c r="B565" s="68" t="s">
        <v>1467</v>
      </c>
    </row>
    <row r="566" spans="1:2" ht="15">
      <c r="A566" s="68" t="s">
        <v>1481</v>
      </c>
      <c r="B566" s="68" t="s">
        <v>1482</v>
      </c>
    </row>
    <row r="567" spans="1:2" ht="15">
      <c r="A567" s="68" t="s">
        <v>1483</v>
      </c>
      <c r="B567" s="68" t="s">
        <v>1484</v>
      </c>
    </row>
    <row r="568" spans="1:2" ht="15">
      <c r="A568" s="68" t="s">
        <v>1485</v>
      </c>
      <c r="B568" s="68" t="s">
        <v>1486</v>
      </c>
    </row>
    <row r="569" spans="1:2" ht="15">
      <c r="A569" s="68" t="s">
        <v>1487</v>
      </c>
      <c r="B569" s="68" t="s">
        <v>1488</v>
      </c>
    </row>
    <row r="570" spans="1:2" ht="15">
      <c r="A570" s="68" t="s">
        <v>1489</v>
      </c>
      <c r="B570" s="68" t="s">
        <v>1490</v>
      </c>
    </row>
    <row r="571" spans="1:2" ht="15">
      <c r="A571" s="68" t="s">
        <v>1491</v>
      </c>
      <c r="B571" s="68" t="s">
        <v>1492</v>
      </c>
    </row>
    <row r="572" spans="1:2" ht="15">
      <c r="A572" s="68" t="s">
        <v>1493</v>
      </c>
      <c r="B572" s="68" t="s">
        <v>1494</v>
      </c>
    </row>
    <row r="573" spans="1:2" ht="15">
      <c r="A573" s="68" t="s">
        <v>1495</v>
      </c>
      <c r="B573" s="68" t="s">
        <v>1496</v>
      </c>
    </row>
    <row r="574" spans="1:2" ht="15">
      <c r="A574" s="68" t="s">
        <v>1497</v>
      </c>
      <c r="B574" s="68" t="s">
        <v>1498</v>
      </c>
    </row>
    <row r="575" spans="1:2" ht="15">
      <c r="A575" s="68" t="s">
        <v>1499</v>
      </c>
      <c r="B575" s="68" t="s">
        <v>1498</v>
      </c>
    </row>
    <row r="576" spans="1:2" ht="15">
      <c r="A576" s="68" t="s">
        <v>1500</v>
      </c>
      <c r="B576" s="68" t="s">
        <v>1501</v>
      </c>
    </row>
    <row r="577" spans="1:2" ht="15">
      <c r="A577" s="68" t="s">
        <v>1502</v>
      </c>
      <c r="B577" s="68" t="s">
        <v>1503</v>
      </c>
    </row>
    <row r="578" spans="1:2" ht="15">
      <c r="A578" s="68" t="s">
        <v>1504</v>
      </c>
      <c r="B578" s="68" t="s">
        <v>1505</v>
      </c>
    </row>
    <row r="579" spans="1:2" ht="15">
      <c r="A579" s="68" t="s">
        <v>1506</v>
      </c>
      <c r="B579" s="68" t="s">
        <v>1507</v>
      </c>
    </row>
    <row r="580" spans="1:2" ht="15">
      <c r="A580" s="68" t="s">
        <v>1595</v>
      </c>
      <c r="B580" s="68" t="s">
        <v>1596</v>
      </c>
    </row>
    <row r="581" spans="1:2" ht="15">
      <c r="A581" s="68" t="s">
        <v>1597</v>
      </c>
      <c r="B581" s="68" t="s">
        <v>973</v>
      </c>
    </row>
    <row r="582" spans="1:2" ht="15">
      <c r="A582" s="68" t="s">
        <v>974</v>
      </c>
      <c r="B582" s="68" t="s">
        <v>975</v>
      </c>
    </row>
    <row r="583" spans="1:2" ht="15">
      <c r="A583" s="68" t="s">
        <v>976</v>
      </c>
      <c r="B583" s="68" t="s">
        <v>977</v>
      </c>
    </row>
    <row r="584" spans="1:2" ht="15">
      <c r="A584" s="68" t="s">
        <v>978</v>
      </c>
      <c r="B584" s="68" t="s">
        <v>979</v>
      </c>
    </row>
    <row r="585" spans="1:2" ht="15">
      <c r="A585" s="68" t="s">
        <v>980</v>
      </c>
      <c r="B585" s="68" t="s">
        <v>981</v>
      </c>
    </row>
    <row r="586" spans="1:2" ht="15">
      <c r="A586" s="68" t="s">
        <v>982</v>
      </c>
      <c r="B586" s="68" t="s">
        <v>983</v>
      </c>
    </row>
    <row r="587" spans="1:2" ht="15">
      <c r="A587" s="68" t="s">
        <v>984</v>
      </c>
      <c r="B587" s="68" t="s">
        <v>985</v>
      </c>
    </row>
    <row r="588" spans="1:2" ht="15">
      <c r="A588" s="68" t="s">
        <v>986</v>
      </c>
      <c r="B588" s="68" t="s">
        <v>987</v>
      </c>
    </row>
    <row r="589" spans="1:2" ht="15">
      <c r="A589" s="68" t="s">
        <v>988</v>
      </c>
      <c r="B589" s="68" t="s">
        <v>987</v>
      </c>
    </row>
    <row r="590" spans="1:2" ht="15">
      <c r="A590" s="68" t="s">
        <v>989</v>
      </c>
      <c r="B590" s="68" t="s">
        <v>990</v>
      </c>
    </row>
    <row r="591" spans="1:2" ht="15">
      <c r="A591" s="68" t="s">
        <v>991</v>
      </c>
      <c r="B591" s="68" t="s">
        <v>992</v>
      </c>
    </row>
    <row r="592" spans="1:2" ht="15">
      <c r="A592" s="68" t="s">
        <v>993</v>
      </c>
      <c r="B592" s="68" t="s">
        <v>994</v>
      </c>
    </row>
    <row r="593" spans="1:2" ht="15">
      <c r="A593" s="68" t="s">
        <v>995</v>
      </c>
      <c r="B593" s="68" t="s">
        <v>996</v>
      </c>
    </row>
    <row r="594" spans="1:2" ht="15">
      <c r="A594" s="68" t="s">
        <v>997</v>
      </c>
      <c r="B594" s="68" t="s">
        <v>998</v>
      </c>
    </row>
    <row r="595" spans="1:2" ht="15">
      <c r="A595" s="68" t="s">
        <v>999</v>
      </c>
      <c r="B595" s="68" t="s">
        <v>1000</v>
      </c>
    </row>
    <row r="596" spans="1:2" ht="15">
      <c r="A596" s="68" t="s">
        <v>1001</v>
      </c>
      <c r="B596" s="68" t="s">
        <v>592</v>
      </c>
    </row>
    <row r="597" spans="1:2" ht="15">
      <c r="A597" s="68" t="s">
        <v>593</v>
      </c>
      <c r="B597" s="68" t="s">
        <v>594</v>
      </c>
    </row>
    <row r="598" spans="1:2" ht="15">
      <c r="A598" s="68" t="s">
        <v>595</v>
      </c>
      <c r="B598" s="68" t="s">
        <v>596</v>
      </c>
    </row>
    <row r="599" spans="1:2" ht="15">
      <c r="A599" s="68" t="s">
        <v>597</v>
      </c>
      <c r="B599" s="68" t="s">
        <v>598</v>
      </c>
    </row>
    <row r="600" spans="1:2" ht="15">
      <c r="A600" s="68" t="s">
        <v>599</v>
      </c>
      <c r="B600" s="68" t="s">
        <v>600</v>
      </c>
    </row>
    <row r="601" spans="1:2" ht="15">
      <c r="A601" s="68" t="s">
        <v>601</v>
      </c>
      <c r="B601" s="68" t="s">
        <v>602</v>
      </c>
    </row>
    <row r="602" spans="1:2" ht="15">
      <c r="A602" s="68" t="s">
        <v>603</v>
      </c>
      <c r="B602" s="68" t="s">
        <v>604</v>
      </c>
    </row>
    <row r="603" spans="1:2" ht="15">
      <c r="A603" s="68" t="s">
        <v>605</v>
      </c>
      <c r="B603" s="68" t="s">
        <v>1598</v>
      </c>
    </row>
    <row r="604" spans="1:2" ht="15">
      <c r="A604" s="68" t="s">
        <v>1599</v>
      </c>
      <c r="B604" s="68" t="s">
        <v>1600</v>
      </c>
    </row>
    <row r="605" spans="1:2" ht="15">
      <c r="A605" s="68" t="s">
        <v>1601</v>
      </c>
      <c r="B605" s="68" t="s">
        <v>1843</v>
      </c>
    </row>
    <row r="606" spans="1:2" ht="15">
      <c r="A606" s="68" t="s">
        <v>1844</v>
      </c>
      <c r="B606" s="68" t="s">
        <v>1845</v>
      </c>
    </row>
    <row r="607" spans="1:2" ht="15">
      <c r="A607" s="68" t="s">
        <v>1846</v>
      </c>
      <c r="B607" s="68" t="s">
        <v>1847</v>
      </c>
    </row>
    <row r="608" spans="1:2" ht="15">
      <c r="A608" s="68" t="s">
        <v>1848</v>
      </c>
      <c r="B608" s="68" t="s">
        <v>1849</v>
      </c>
    </row>
    <row r="609" spans="1:2" ht="15">
      <c r="A609" s="68" t="s">
        <v>1850</v>
      </c>
      <c r="B609" s="68" t="s">
        <v>1851</v>
      </c>
    </row>
    <row r="610" spans="1:2" ht="15">
      <c r="A610" s="68" t="s">
        <v>1852</v>
      </c>
      <c r="B610" s="68" t="s">
        <v>1853</v>
      </c>
    </row>
    <row r="611" spans="1:2" ht="15">
      <c r="A611" s="68" t="s">
        <v>1854</v>
      </c>
      <c r="B611" s="68" t="s">
        <v>1855</v>
      </c>
    </row>
    <row r="612" spans="1:2" ht="15">
      <c r="A612" s="68" t="s">
        <v>1856</v>
      </c>
      <c r="B612" s="68" t="s">
        <v>1857</v>
      </c>
    </row>
    <row r="613" spans="1:2" ht="15">
      <c r="A613" s="68" t="s">
        <v>1858</v>
      </c>
      <c r="B613" s="68" t="s">
        <v>754</v>
      </c>
    </row>
    <row r="614" spans="1:2" ht="15">
      <c r="A614" s="68" t="s">
        <v>755</v>
      </c>
      <c r="B614" s="68" t="s">
        <v>756</v>
      </c>
    </row>
    <row r="615" spans="1:2" ht="15">
      <c r="A615" s="68" t="s">
        <v>757</v>
      </c>
      <c r="B615" s="68" t="s">
        <v>758</v>
      </c>
    </row>
    <row r="616" spans="1:2" ht="15">
      <c r="A616" s="68" t="s">
        <v>759</v>
      </c>
      <c r="B616" s="68" t="s">
        <v>760</v>
      </c>
    </row>
    <row r="617" spans="1:2" ht="15">
      <c r="A617" s="68" t="s">
        <v>761</v>
      </c>
      <c r="B617" s="68" t="s">
        <v>762</v>
      </c>
    </row>
    <row r="618" spans="1:2" ht="15">
      <c r="A618" s="68" t="s">
        <v>763</v>
      </c>
      <c r="B618" s="68" t="s">
        <v>764</v>
      </c>
    </row>
    <row r="619" spans="1:2" ht="15">
      <c r="A619" s="68" t="s">
        <v>765</v>
      </c>
      <c r="B619" s="68" t="s">
        <v>766</v>
      </c>
    </row>
    <row r="620" spans="1:2" ht="15">
      <c r="A620" s="68" t="s">
        <v>767</v>
      </c>
      <c r="B620" s="68" t="s">
        <v>768</v>
      </c>
    </row>
    <row r="621" spans="1:2" ht="15">
      <c r="A621" s="68" t="s">
        <v>769</v>
      </c>
      <c r="B621" s="68" t="s">
        <v>770</v>
      </c>
    </row>
    <row r="622" spans="1:2" ht="15">
      <c r="A622" s="68" t="s">
        <v>771</v>
      </c>
      <c r="B622" s="68" t="s">
        <v>772</v>
      </c>
    </row>
    <row r="623" spans="1:2" ht="15">
      <c r="A623" s="68" t="s">
        <v>773</v>
      </c>
      <c r="B623" s="68" t="s">
        <v>774</v>
      </c>
    </row>
    <row r="624" spans="1:2" ht="15">
      <c r="A624" s="68" t="s">
        <v>775</v>
      </c>
      <c r="B624" s="68" t="s">
        <v>776</v>
      </c>
    </row>
    <row r="625" spans="1:2" ht="15">
      <c r="A625" s="68" t="s">
        <v>777</v>
      </c>
      <c r="B625" s="68" t="s">
        <v>778</v>
      </c>
    </row>
    <row r="626" spans="1:2" ht="15">
      <c r="A626" s="68" t="s">
        <v>779</v>
      </c>
      <c r="B626" s="68" t="s">
        <v>778</v>
      </c>
    </row>
    <row r="627" spans="1:2" ht="15">
      <c r="A627" s="68" t="s">
        <v>780</v>
      </c>
      <c r="B627" s="68" t="s">
        <v>781</v>
      </c>
    </row>
    <row r="628" spans="1:2" ht="15">
      <c r="A628" s="68" t="s">
        <v>782</v>
      </c>
      <c r="B628" s="68" t="s">
        <v>781</v>
      </c>
    </row>
    <row r="629" spans="1:2" ht="15">
      <c r="A629" s="68" t="s">
        <v>783</v>
      </c>
      <c r="B629" s="68" t="s">
        <v>784</v>
      </c>
    </row>
    <row r="630" spans="1:2" ht="15">
      <c r="A630" s="68" t="s">
        <v>785</v>
      </c>
      <c r="B630" s="68" t="s">
        <v>786</v>
      </c>
    </row>
    <row r="631" spans="1:2" ht="15">
      <c r="A631" s="68" t="s">
        <v>787</v>
      </c>
      <c r="B631" s="68" t="s">
        <v>788</v>
      </c>
    </row>
    <row r="632" spans="1:2" ht="15">
      <c r="A632" s="68" t="s">
        <v>789</v>
      </c>
      <c r="B632" s="68" t="s">
        <v>790</v>
      </c>
    </row>
    <row r="633" spans="1:2" ht="15">
      <c r="A633" s="68" t="s">
        <v>791</v>
      </c>
      <c r="B633" s="68" t="s">
        <v>792</v>
      </c>
    </row>
    <row r="634" spans="1:2" ht="15">
      <c r="A634" s="68" t="s">
        <v>793</v>
      </c>
      <c r="B634" s="68" t="s">
        <v>794</v>
      </c>
    </row>
    <row r="635" spans="1:2" ht="15">
      <c r="A635" s="68" t="s">
        <v>795</v>
      </c>
      <c r="B635" s="68" t="s">
        <v>796</v>
      </c>
    </row>
    <row r="636" spans="1:2" ht="15">
      <c r="A636" s="68" t="s">
        <v>797</v>
      </c>
      <c r="B636" s="68" t="s">
        <v>798</v>
      </c>
    </row>
    <row r="637" spans="1:2" ht="15">
      <c r="A637" s="68" t="s">
        <v>799</v>
      </c>
      <c r="B637" s="68" t="s">
        <v>798</v>
      </c>
    </row>
    <row r="638" spans="1:2" ht="15">
      <c r="A638" s="68" t="s">
        <v>800</v>
      </c>
      <c r="B638" s="68" t="s">
        <v>801</v>
      </c>
    </row>
    <row r="639" spans="1:2" ht="15">
      <c r="A639" s="68" t="s">
        <v>802</v>
      </c>
      <c r="B639" s="68" t="s">
        <v>803</v>
      </c>
    </row>
    <row r="640" spans="1:2" ht="15">
      <c r="A640" s="68" t="s">
        <v>804</v>
      </c>
      <c r="B640" s="68" t="s">
        <v>803</v>
      </c>
    </row>
    <row r="641" spans="1:2" ht="15">
      <c r="A641" s="68" t="s">
        <v>805</v>
      </c>
      <c r="B641" s="68" t="s">
        <v>806</v>
      </c>
    </row>
    <row r="642" spans="1:2" ht="15">
      <c r="A642" s="68" t="s">
        <v>807</v>
      </c>
      <c r="B642" s="68" t="s">
        <v>806</v>
      </c>
    </row>
    <row r="643" spans="1:2" ht="15">
      <c r="A643" s="68" t="s">
        <v>808</v>
      </c>
      <c r="B643" s="68" t="s">
        <v>809</v>
      </c>
    </row>
    <row r="644" spans="1:2" ht="15">
      <c r="A644" s="68" t="s">
        <v>810</v>
      </c>
      <c r="B644" s="68" t="s">
        <v>809</v>
      </c>
    </row>
    <row r="645" spans="1:2" ht="15">
      <c r="A645" s="68" t="s">
        <v>811</v>
      </c>
      <c r="B645" s="68" t="s">
        <v>812</v>
      </c>
    </row>
    <row r="646" spans="1:2" ht="15">
      <c r="A646" s="68" t="s">
        <v>813</v>
      </c>
      <c r="B646" s="68" t="s">
        <v>812</v>
      </c>
    </row>
    <row r="647" spans="1:2" ht="15">
      <c r="A647" s="68" t="s">
        <v>814</v>
      </c>
      <c r="B647" s="68" t="s">
        <v>815</v>
      </c>
    </row>
    <row r="648" spans="1:2" ht="15">
      <c r="A648" s="68" t="s">
        <v>816</v>
      </c>
      <c r="B648" s="68" t="s">
        <v>817</v>
      </c>
    </row>
    <row r="649" spans="1:2" ht="15">
      <c r="A649" s="68" t="s">
        <v>818</v>
      </c>
      <c r="B649" s="68" t="s">
        <v>817</v>
      </c>
    </row>
    <row r="650" spans="1:2" ht="15">
      <c r="A650" s="68" t="s">
        <v>819</v>
      </c>
      <c r="B650" s="68" t="s">
        <v>820</v>
      </c>
    </row>
    <row r="651" spans="1:2" ht="15">
      <c r="A651" s="68" t="s">
        <v>821</v>
      </c>
      <c r="B651" s="68" t="s">
        <v>822</v>
      </c>
    </row>
    <row r="652" spans="1:2" ht="15">
      <c r="A652" s="68" t="s">
        <v>823</v>
      </c>
      <c r="B652" s="68" t="s">
        <v>824</v>
      </c>
    </row>
    <row r="653" spans="1:2" ht="15">
      <c r="A653" s="68" t="s">
        <v>825</v>
      </c>
      <c r="B653" s="68" t="s">
        <v>826</v>
      </c>
    </row>
    <row r="654" spans="1:2" ht="15">
      <c r="A654" s="68" t="s">
        <v>827</v>
      </c>
      <c r="B654" s="68" t="s">
        <v>828</v>
      </c>
    </row>
    <row r="655" spans="1:2" ht="15">
      <c r="A655" s="68" t="s">
        <v>829</v>
      </c>
      <c r="B655" s="68" t="s">
        <v>828</v>
      </c>
    </row>
    <row r="656" spans="1:2" ht="15">
      <c r="A656" s="68" t="s">
        <v>830</v>
      </c>
      <c r="B656" s="68" t="s">
        <v>831</v>
      </c>
    </row>
    <row r="657" spans="1:2" ht="15">
      <c r="A657" s="68" t="s">
        <v>832</v>
      </c>
      <c r="B657" s="68" t="s">
        <v>833</v>
      </c>
    </row>
    <row r="658" spans="1:2" ht="15">
      <c r="A658" s="68" t="s">
        <v>1002</v>
      </c>
      <c r="B658" s="68" t="s">
        <v>1003</v>
      </c>
    </row>
    <row r="659" spans="1:2" ht="15">
      <c r="A659" s="68" t="s">
        <v>1004</v>
      </c>
      <c r="B659" s="68" t="s">
        <v>1005</v>
      </c>
    </row>
    <row r="660" spans="1:2" ht="15">
      <c r="A660" s="68" t="s">
        <v>1724</v>
      </c>
      <c r="B660" s="68" t="s">
        <v>1725</v>
      </c>
    </row>
    <row r="661" spans="1:2" ht="15">
      <c r="A661" s="68" t="s">
        <v>1726</v>
      </c>
      <c r="B661" s="68" t="s">
        <v>1727</v>
      </c>
    </row>
    <row r="662" spans="1:2" ht="15">
      <c r="A662" s="68" t="s">
        <v>1728</v>
      </c>
      <c r="B662" s="68" t="s">
        <v>1729</v>
      </c>
    </row>
    <row r="663" spans="1:2" ht="15">
      <c r="A663" s="68" t="s">
        <v>1730</v>
      </c>
      <c r="B663" s="68" t="s">
        <v>1731</v>
      </c>
    </row>
    <row r="664" spans="1:2" ht="15">
      <c r="A664" s="68" t="s">
        <v>1732</v>
      </c>
      <c r="B664" s="68" t="s">
        <v>1731</v>
      </c>
    </row>
    <row r="665" spans="1:2" ht="15">
      <c r="A665" s="68" t="s">
        <v>1733</v>
      </c>
      <c r="B665" s="68" t="s">
        <v>1734</v>
      </c>
    </row>
    <row r="666" spans="1:2" ht="15">
      <c r="A666" s="68" t="s">
        <v>1735</v>
      </c>
      <c r="B666" s="68" t="s">
        <v>1734</v>
      </c>
    </row>
    <row r="667" spans="1:2" ht="15">
      <c r="A667" s="68" t="s">
        <v>1736</v>
      </c>
      <c r="B667" s="68" t="s">
        <v>1737</v>
      </c>
    </row>
    <row r="668" spans="1:2" ht="15">
      <c r="A668" s="68" t="s">
        <v>1738</v>
      </c>
      <c r="B668" s="68" t="s">
        <v>1739</v>
      </c>
    </row>
    <row r="669" spans="1:2" ht="15">
      <c r="A669" s="68" t="s">
        <v>1740</v>
      </c>
      <c r="B669" s="68" t="s">
        <v>1741</v>
      </c>
    </row>
    <row r="670" spans="1:2" ht="15">
      <c r="A670" s="68" t="s">
        <v>1742</v>
      </c>
      <c r="B670" s="68" t="s">
        <v>1741</v>
      </c>
    </row>
    <row r="671" spans="1:2" ht="15">
      <c r="A671" s="68" t="s">
        <v>1743</v>
      </c>
      <c r="B671" s="68" t="s">
        <v>1744</v>
      </c>
    </row>
    <row r="672" spans="1:2" ht="15">
      <c r="A672" s="68" t="s">
        <v>1745</v>
      </c>
      <c r="B672" s="68" t="s">
        <v>1744</v>
      </c>
    </row>
    <row r="673" spans="1:2" ht="15">
      <c r="A673" s="68" t="s">
        <v>1746</v>
      </c>
      <c r="B673" s="68" t="s">
        <v>1747</v>
      </c>
    </row>
    <row r="674" spans="1:2" ht="15">
      <c r="A674" s="68" t="s">
        <v>1748</v>
      </c>
      <c r="B674" s="68" t="s">
        <v>1747</v>
      </c>
    </row>
    <row r="675" spans="1:2" ht="15">
      <c r="A675" s="68" t="s">
        <v>1749</v>
      </c>
      <c r="B675" s="68" t="s">
        <v>1750</v>
      </c>
    </row>
    <row r="676" spans="1:2" ht="15">
      <c r="A676" s="68" t="s">
        <v>1751</v>
      </c>
      <c r="B676" s="68" t="s">
        <v>1750</v>
      </c>
    </row>
    <row r="677" spans="1:2" ht="15">
      <c r="A677" s="68" t="s">
        <v>1752</v>
      </c>
      <c r="B677" s="68" t="s">
        <v>1753</v>
      </c>
    </row>
    <row r="678" spans="1:2" ht="15">
      <c r="A678" s="68" t="s">
        <v>1754</v>
      </c>
      <c r="B678" s="68" t="s">
        <v>1755</v>
      </c>
    </row>
    <row r="679" spans="1:2" ht="15">
      <c r="A679" s="68" t="s">
        <v>1756</v>
      </c>
      <c r="B679" s="68" t="s">
        <v>1755</v>
      </c>
    </row>
    <row r="680" spans="1:2" ht="15">
      <c r="A680" s="68" t="s">
        <v>1757</v>
      </c>
      <c r="B680" s="68" t="s">
        <v>1758</v>
      </c>
    </row>
    <row r="681" spans="1:2" ht="15">
      <c r="A681" s="68" t="s">
        <v>1759</v>
      </c>
      <c r="B681" s="68" t="s">
        <v>1760</v>
      </c>
    </row>
    <row r="682" spans="1:2" ht="15">
      <c r="A682" s="68" t="s">
        <v>1761</v>
      </c>
      <c r="B682" s="68" t="s">
        <v>1762</v>
      </c>
    </row>
    <row r="683" spans="1:2" ht="15">
      <c r="A683" s="68" t="s">
        <v>1763</v>
      </c>
      <c r="B683" s="68" t="s">
        <v>1764</v>
      </c>
    </row>
    <row r="684" spans="1:2" ht="15">
      <c r="A684" s="68" t="s">
        <v>1765</v>
      </c>
      <c r="B684" s="68" t="s">
        <v>1764</v>
      </c>
    </row>
    <row r="685" spans="1:2" ht="15">
      <c r="A685" s="68" t="s">
        <v>1766</v>
      </c>
      <c r="B685" s="68" t="s">
        <v>1767</v>
      </c>
    </row>
    <row r="686" spans="1:2" ht="15">
      <c r="A686" s="68" t="s">
        <v>1768</v>
      </c>
      <c r="B686" s="68" t="s">
        <v>1769</v>
      </c>
    </row>
    <row r="687" spans="1:2" ht="15">
      <c r="A687" s="68" t="s">
        <v>1770</v>
      </c>
      <c r="B687" s="68" t="s">
        <v>1771</v>
      </c>
    </row>
    <row r="688" spans="1:2" ht="15">
      <c r="A688" s="68" t="s">
        <v>1772</v>
      </c>
      <c r="B688" s="68" t="s">
        <v>1773</v>
      </c>
    </row>
    <row r="689" spans="1:2" ht="15">
      <c r="A689" s="68" t="s">
        <v>1774</v>
      </c>
      <c r="B689" s="68" t="s">
        <v>1775</v>
      </c>
    </row>
    <row r="690" spans="1:2" ht="15">
      <c r="A690" s="68" t="s">
        <v>1776</v>
      </c>
      <c r="B690" s="68" t="s">
        <v>1096</v>
      </c>
    </row>
    <row r="691" spans="1:2" ht="15">
      <c r="A691" s="68" t="s">
        <v>1097</v>
      </c>
      <c r="B691" s="68" t="s">
        <v>1098</v>
      </c>
    </row>
    <row r="692" spans="1:2" ht="15">
      <c r="A692" s="68" t="s">
        <v>1099</v>
      </c>
      <c r="B692" s="68" t="s">
        <v>1100</v>
      </c>
    </row>
    <row r="693" spans="1:2" ht="15">
      <c r="A693" s="68" t="s">
        <v>1101</v>
      </c>
      <c r="B693" s="68" t="s">
        <v>1102</v>
      </c>
    </row>
    <row r="694" spans="1:2" ht="15">
      <c r="A694" s="68" t="s">
        <v>1103</v>
      </c>
      <c r="B694" s="68" t="s">
        <v>1104</v>
      </c>
    </row>
    <row r="695" spans="1:2" ht="15">
      <c r="A695" s="68" t="s">
        <v>1105</v>
      </c>
      <c r="B695" s="68" t="s">
        <v>1106</v>
      </c>
    </row>
    <row r="696" spans="1:2" ht="15">
      <c r="A696" s="68" t="s">
        <v>1107</v>
      </c>
      <c r="B696" s="68" t="s">
        <v>1108</v>
      </c>
    </row>
    <row r="697" spans="1:2" ht="15">
      <c r="A697" s="68" t="s">
        <v>1109</v>
      </c>
      <c r="B697" s="68" t="s">
        <v>1110</v>
      </c>
    </row>
    <row r="698" spans="1:2" ht="15">
      <c r="A698" s="68" t="s">
        <v>1111</v>
      </c>
      <c r="B698" s="68" t="s">
        <v>1110</v>
      </c>
    </row>
    <row r="699" spans="1:2" ht="15">
      <c r="A699" s="68" t="s">
        <v>1112</v>
      </c>
      <c r="B699" s="68" t="s">
        <v>1113</v>
      </c>
    </row>
    <row r="700" spans="1:2" ht="15">
      <c r="A700" s="68" t="s">
        <v>1114</v>
      </c>
      <c r="B700" s="68" t="s">
        <v>1115</v>
      </c>
    </row>
    <row r="701" spans="1:2" ht="15">
      <c r="A701" s="68" t="s">
        <v>1116</v>
      </c>
      <c r="B701" s="68" t="s">
        <v>1117</v>
      </c>
    </row>
    <row r="702" spans="1:2" ht="15">
      <c r="A702" s="68" t="s">
        <v>1118</v>
      </c>
      <c r="B702" s="68" t="s">
        <v>1119</v>
      </c>
    </row>
    <row r="703" spans="1:2" ht="15">
      <c r="A703" s="68" t="s">
        <v>1120</v>
      </c>
      <c r="B703" s="68" t="s">
        <v>1119</v>
      </c>
    </row>
    <row r="704" spans="1:2" ht="15">
      <c r="A704" s="68" t="s">
        <v>1121</v>
      </c>
      <c r="B704" s="68" t="s">
        <v>1122</v>
      </c>
    </row>
    <row r="705" spans="1:2" ht="15">
      <c r="A705" s="68" t="s">
        <v>1123</v>
      </c>
      <c r="B705" s="68" t="s">
        <v>1124</v>
      </c>
    </row>
    <row r="706" spans="1:2" ht="15">
      <c r="A706" s="68" t="s">
        <v>1125</v>
      </c>
      <c r="B706" s="68" t="s">
        <v>1124</v>
      </c>
    </row>
    <row r="707" spans="1:2" ht="15">
      <c r="A707" s="68" t="s">
        <v>1126</v>
      </c>
      <c r="B707" s="68" t="s">
        <v>0</v>
      </c>
    </row>
    <row r="708" spans="1:2" ht="15">
      <c r="A708" s="68" t="s">
        <v>1</v>
      </c>
      <c r="B708" s="68" t="s">
        <v>0</v>
      </c>
    </row>
    <row r="709" spans="1:2" ht="15">
      <c r="A709" s="68" t="s">
        <v>2</v>
      </c>
      <c r="B709" s="68" t="s">
        <v>3</v>
      </c>
    </row>
    <row r="710" spans="1:2" ht="15">
      <c r="A710" s="68" t="s">
        <v>4</v>
      </c>
      <c r="B710" s="68" t="s">
        <v>5</v>
      </c>
    </row>
    <row r="711" spans="1:2" ht="15">
      <c r="A711" s="68" t="s">
        <v>6</v>
      </c>
      <c r="B711" s="68" t="s">
        <v>5</v>
      </c>
    </row>
    <row r="712" spans="1:2" ht="15">
      <c r="A712" s="68" t="s">
        <v>7</v>
      </c>
      <c r="B712" s="68" t="s">
        <v>8</v>
      </c>
    </row>
    <row r="713" spans="1:2" ht="15">
      <c r="A713" s="68" t="s">
        <v>9</v>
      </c>
      <c r="B713" s="68" t="s">
        <v>8</v>
      </c>
    </row>
    <row r="714" spans="1:2" ht="15">
      <c r="A714" s="68" t="s">
        <v>10</v>
      </c>
      <c r="B714" s="68" t="s">
        <v>11</v>
      </c>
    </row>
    <row r="715" spans="1:2" ht="15">
      <c r="A715" s="68" t="s">
        <v>12</v>
      </c>
      <c r="B715" s="68" t="s">
        <v>11</v>
      </c>
    </row>
    <row r="716" spans="1:2" ht="15">
      <c r="A716" s="68" t="s">
        <v>13</v>
      </c>
      <c r="B716" s="68" t="s">
        <v>14</v>
      </c>
    </row>
    <row r="717" spans="1:2" ht="15">
      <c r="A717" s="68" t="s">
        <v>15</v>
      </c>
      <c r="B717" s="68" t="s">
        <v>14</v>
      </c>
    </row>
    <row r="718" spans="1:2" ht="15">
      <c r="A718" s="68" t="s">
        <v>16</v>
      </c>
      <c r="B718" s="68" t="s">
        <v>1081</v>
      </c>
    </row>
    <row r="719" spans="1:2" ht="15">
      <c r="A719" s="68" t="s">
        <v>1082</v>
      </c>
      <c r="B719" s="68" t="s">
        <v>1081</v>
      </c>
    </row>
    <row r="720" spans="1:2" ht="15">
      <c r="A720" s="68" t="s">
        <v>1083</v>
      </c>
      <c r="B720" s="68" t="s">
        <v>1084</v>
      </c>
    </row>
    <row r="721" spans="1:2" ht="15">
      <c r="A721" s="68" t="s">
        <v>1085</v>
      </c>
      <c r="B721" s="68" t="s">
        <v>1086</v>
      </c>
    </row>
    <row r="722" spans="1:2" ht="15">
      <c r="A722" s="68" t="s">
        <v>1087</v>
      </c>
      <c r="B722" s="68" t="s">
        <v>1088</v>
      </c>
    </row>
    <row r="723" spans="1:2" ht="15">
      <c r="A723" s="68" t="s">
        <v>1089</v>
      </c>
      <c r="B723" s="68" t="s">
        <v>1090</v>
      </c>
    </row>
    <row r="724" spans="1:2" ht="15">
      <c r="A724" s="68" t="s">
        <v>1091</v>
      </c>
      <c r="B724" s="68" t="s">
        <v>1092</v>
      </c>
    </row>
    <row r="725" spans="1:2" ht="15">
      <c r="A725" s="68" t="s">
        <v>1093</v>
      </c>
      <c r="B725" s="68" t="s">
        <v>1094</v>
      </c>
    </row>
    <row r="726" spans="1:2" ht="15">
      <c r="A726" s="68" t="s">
        <v>1095</v>
      </c>
      <c r="B726" s="68" t="s">
        <v>933</v>
      </c>
    </row>
    <row r="727" spans="1:2" ht="15">
      <c r="A727" s="68" t="s">
        <v>934</v>
      </c>
      <c r="B727" s="68" t="s">
        <v>935</v>
      </c>
    </row>
    <row r="728" spans="1:2" ht="15">
      <c r="A728" s="68" t="s">
        <v>936</v>
      </c>
      <c r="B728" s="68" t="s">
        <v>937</v>
      </c>
    </row>
    <row r="729" spans="1:2" ht="15">
      <c r="A729" s="68" t="s">
        <v>938</v>
      </c>
      <c r="B729" s="68" t="s">
        <v>939</v>
      </c>
    </row>
    <row r="730" spans="1:2" ht="15">
      <c r="A730" s="68" t="s">
        <v>940</v>
      </c>
      <c r="B730" s="68" t="s">
        <v>941</v>
      </c>
    </row>
    <row r="731" spans="1:2" ht="15">
      <c r="A731" s="68" t="s">
        <v>942</v>
      </c>
      <c r="B731" s="68" t="s">
        <v>943</v>
      </c>
    </row>
    <row r="732" spans="1:2" ht="15">
      <c r="A732" s="68" t="s">
        <v>944</v>
      </c>
      <c r="B732" s="68" t="s">
        <v>945</v>
      </c>
    </row>
    <row r="733" spans="1:2" ht="15">
      <c r="A733" s="68" t="s">
        <v>946</v>
      </c>
      <c r="B733" s="68" t="s">
        <v>947</v>
      </c>
    </row>
    <row r="734" spans="1:2" ht="15">
      <c r="A734" s="68" t="s">
        <v>948</v>
      </c>
      <c r="B734" s="68" t="s">
        <v>949</v>
      </c>
    </row>
    <row r="735" spans="1:2" ht="15">
      <c r="A735" s="68" t="s">
        <v>950</v>
      </c>
      <c r="B735" s="68" t="s">
        <v>951</v>
      </c>
    </row>
    <row r="736" spans="1:2" ht="15">
      <c r="A736" s="68" t="s">
        <v>952</v>
      </c>
      <c r="B736" s="68" t="s">
        <v>953</v>
      </c>
    </row>
    <row r="737" spans="1:2" ht="15">
      <c r="A737" s="68" t="s">
        <v>954</v>
      </c>
      <c r="B737" s="68" t="s">
        <v>953</v>
      </c>
    </row>
    <row r="738" spans="1:2" ht="15">
      <c r="A738" s="68" t="s">
        <v>955</v>
      </c>
      <c r="B738" s="68" t="s">
        <v>956</v>
      </c>
    </row>
    <row r="739" spans="1:2" ht="15">
      <c r="A739" s="68" t="s">
        <v>957</v>
      </c>
      <c r="B739" s="68" t="s">
        <v>956</v>
      </c>
    </row>
    <row r="740" spans="1:2" ht="15">
      <c r="A740" s="68" t="s">
        <v>958</v>
      </c>
      <c r="B740" s="68" t="s">
        <v>959</v>
      </c>
    </row>
    <row r="741" spans="1:2" ht="15">
      <c r="A741" s="68" t="s">
        <v>960</v>
      </c>
      <c r="B741" s="68" t="s">
        <v>961</v>
      </c>
    </row>
    <row r="742" spans="1:2" ht="15">
      <c r="A742" s="68" t="s">
        <v>962</v>
      </c>
      <c r="B742" s="68" t="s">
        <v>963</v>
      </c>
    </row>
    <row r="743" spans="1:2" ht="15">
      <c r="A743" s="68" t="s">
        <v>964</v>
      </c>
      <c r="B743" s="68" t="s">
        <v>965</v>
      </c>
    </row>
    <row r="744" spans="1:2" ht="15">
      <c r="A744" s="68" t="s">
        <v>966</v>
      </c>
      <c r="B744" s="68" t="s">
        <v>967</v>
      </c>
    </row>
    <row r="745" spans="1:2" ht="15">
      <c r="A745" s="68" t="s">
        <v>968</v>
      </c>
      <c r="B745" s="68" t="s">
        <v>969</v>
      </c>
    </row>
    <row r="746" spans="1:2" ht="15">
      <c r="A746" s="68" t="s">
        <v>970</v>
      </c>
      <c r="B746" s="68" t="s">
        <v>971</v>
      </c>
    </row>
    <row r="747" spans="1:2" ht="15">
      <c r="A747" s="68" t="s">
        <v>972</v>
      </c>
      <c r="B747" s="68" t="s">
        <v>283</v>
      </c>
    </row>
    <row r="748" spans="1:2" ht="15">
      <c r="A748" s="68" t="s">
        <v>284</v>
      </c>
      <c r="B748" s="68" t="s">
        <v>285</v>
      </c>
    </row>
    <row r="749" spans="1:2" ht="15">
      <c r="A749" s="68" t="s">
        <v>286</v>
      </c>
      <c r="B749" s="68" t="s">
        <v>285</v>
      </c>
    </row>
    <row r="750" spans="1:2" ht="15">
      <c r="A750" s="68" t="s">
        <v>287</v>
      </c>
      <c r="B750" s="68" t="s">
        <v>288</v>
      </c>
    </row>
    <row r="751" spans="1:2" ht="15">
      <c r="A751" s="68" t="s">
        <v>289</v>
      </c>
      <c r="B751" s="68" t="s">
        <v>288</v>
      </c>
    </row>
    <row r="752" spans="1:2" ht="15">
      <c r="A752" s="68" t="s">
        <v>290</v>
      </c>
      <c r="B752" s="68" t="s">
        <v>291</v>
      </c>
    </row>
    <row r="753" spans="1:2" ht="15">
      <c r="A753" s="68" t="s">
        <v>292</v>
      </c>
      <c r="B753" s="68" t="s">
        <v>293</v>
      </c>
    </row>
    <row r="754" spans="1:2" ht="15">
      <c r="A754" s="68" t="s">
        <v>294</v>
      </c>
      <c r="B754" s="68" t="s">
        <v>295</v>
      </c>
    </row>
    <row r="755" spans="1:2" ht="15">
      <c r="A755" s="68" t="s">
        <v>296</v>
      </c>
      <c r="B755" s="68" t="s">
        <v>297</v>
      </c>
    </row>
    <row r="756" spans="1:2" ht="15">
      <c r="A756" s="68" t="s">
        <v>298</v>
      </c>
      <c r="B756" s="68" t="s">
        <v>299</v>
      </c>
    </row>
    <row r="757" spans="1:2" ht="15">
      <c r="A757" s="68" t="s">
        <v>300</v>
      </c>
      <c r="B757" s="68" t="s">
        <v>301</v>
      </c>
    </row>
    <row r="758" spans="1:2" ht="15">
      <c r="A758" s="68" t="s">
        <v>302</v>
      </c>
      <c r="B758" s="68" t="s">
        <v>303</v>
      </c>
    </row>
    <row r="759" spans="1:2" ht="15">
      <c r="A759" s="68" t="s">
        <v>304</v>
      </c>
      <c r="B759" s="68" t="s">
        <v>305</v>
      </c>
    </row>
    <row r="760" spans="1:2" ht="15">
      <c r="A760" s="68" t="s">
        <v>306</v>
      </c>
      <c r="B760" s="68" t="s">
        <v>307</v>
      </c>
    </row>
    <row r="761" spans="1:2" ht="15">
      <c r="A761" s="68" t="s">
        <v>308</v>
      </c>
      <c r="B761" s="68" t="s">
        <v>309</v>
      </c>
    </row>
    <row r="762" spans="1:2" ht="15">
      <c r="A762" s="68" t="s">
        <v>310</v>
      </c>
      <c r="B762" s="68" t="s">
        <v>309</v>
      </c>
    </row>
    <row r="763" spans="1:2" ht="15">
      <c r="A763" s="68" t="s">
        <v>311</v>
      </c>
      <c r="B763" s="68" t="s">
        <v>312</v>
      </c>
    </row>
    <row r="764" spans="1:2" ht="15">
      <c r="A764" s="68" t="s">
        <v>313</v>
      </c>
      <c r="B764" s="68" t="s">
        <v>312</v>
      </c>
    </row>
    <row r="765" spans="1:2" ht="15">
      <c r="A765" s="68" t="s">
        <v>314</v>
      </c>
      <c r="B765" s="68" t="s">
        <v>858</v>
      </c>
    </row>
    <row r="766" spans="1:2" ht="15">
      <c r="A766" s="68" t="s">
        <v>859</v>
      </c>
      <c r="B766" s="68" t="s">
        <v>858</v>
      </c>
    </row>
    <row r="767" spans="1:2" ht="15">
      <c r="A767" s="68" t="s">
        <v>860</v>
      </c>
      <c r="B767" s="68" t="s">
        <v>861</v>
      </c>
    </row>
    <row r="768" spans="1:2" ht="15">
      <c r="A768" s="68" t="s">
        <v>862</v>
      </c>
      <c r="B768" s="68" t="s">
        <v>863</v>
      </c>
    </row>
    <row r="769" spans="1:2" ht="15">
      <c r="A769" s="68" t="s">
        <v>864</v>
      </c>
      <c r="B769" s="68" t="s">
        <v>865</v>
      </c>
    </row>
    <row r="770" spans="1:2" ht="15">
      <c r="A770" s="68" t="s">
        <v>866</v>
      </c>
      <c r="B770" s="68" t="s">
        <v>867</v>
      </c>
    </row>
    <row r="771" spans="1:2" ht="15">
      <c r="A771" s="68" t="s">
        <v>868</v>
      </c>
      <c r="B771" s="68" t="s">
        <v>869</v>
      </c>
    </row>
    <row r="772" spans="1:2" ht="15">
      <c r="A772" s="68" t="s">
        <v>870</v>
      </c>
      <c r="B772" s="68" t="s">
        <v>871</v>
      </c>
    </row>
    <row r="773" spans="1:2" ht="15">
      <c r="A773" s="68" t="s">
        <v>872</v>
      </c>
      <c r="B773" s="68" t="s">
        <v>873</v>
      </c>
    </row>
    <row r="774" spans="1:2" ht="15">
      <c r="A774" s="68" t="s">
        <v>874</v>
      </c>
      <c r="B774" s="68" t="s">
        <v>875</v>
      </c>
    </row>
    <row r="775" spans="1:2" ht="15">
      <c r="A775" s="68" t="s">
        <v>876</v>
      </c>
      <c r="B775" s="68" t="s">
        <v>875</v>
      </c>
    </row>
    <row r="776" spans="1:2" ht="15">
      <c r="A776" s="68" t="s">
        <v>877</v>
      </c>
      <c r="B776" s="68" t="s">
        <v>878</v>
      </c>
    </row>
    <row r="777" spans="1:2" ht="15">
      <c r="A777" s="68" t="s">
        <v>879</v>
      </c>
      <c r="B777" s="68" t="s">
        <v>878</v>
      </c>
    </row>
    <row r="778" spans="1:2" ht="15">
      <c r="A778" s="68" t="s">
        <v>880</v>
      </c>
      <c r="B778" s="68" t="s">
        <v>881</v>
      </c>
    </row>
    <row r="779" spans="1:2" ht="15">
      <c r="A779" s="68" t="s">
        <v>882</v>
      </c>
      <c r="B779" s="68" t="s">
        <v>883</v>
      </c>
    </row>
    <row r="780" spans="1:2" ht="15">
      <c r="A780" s="68" t="s">
        <v>884</v>
      </c>
      <c r="B780" s="68" t="s">
        <v>883</v>
      </c>
    </row>
    <row r="781" spans="1:2" ht="15">
      <c r="A781" s="68" t="s">
        <v>885</v>
      </c>
      <c r="B781" s="68" t="s">
        <v>886</v>
      </c>
    </row>
    <row r="782" spans="1:2" ht="15">
      <c r="A782" s="68" t="s">
        <v>887</v>
      </c>
      <c r="B782" s="68" t="s">
        <v>888</v>
      </c>
    </row>
    <row r="783" spans="1:2" ht="15">
      <c r="A783" s="68" t="s">
        <v>889</v>
      </c>
      <c r="B783" s="68" t="s">
        <v>890</v>
      </c>
    </row>
    <row r="784" spans="1:2" ht="15">
      <c r="A784" s="68" t="s">
        <v>891</v>
      </c>
      <c r="B784" s="68" t="s">
        <v>892</v>
      </c>
    </row>
    <row r="785" spans="1:2" ht="15">
      <c r="A785" s="68" t="s">
        <v>893</v>
      </c>
      <c r="B785" s="68" t="s">
        <v>894</v>
      </c>
    </row>
    <row r="786" spans="1:2" ht="15">
      <c r="A786" s="68" t="s">
        <v>895</v>
      </c>
      <c r="B786" s="68" t="s">
        <v>896</v>
      </c>
    </row>
    <row r="787" spans="1:2" ht="15">
      <c r="A787" s="68" t="s">
        <v>897</v>
      </c>
      <c r="B787" s="68" t="s">
        <v>898</v>
      </c>
    </row>
    <row r="788" spans="1:2" ht="15">
      <c r="A788" s="68" t="s">
        <v>899</v>
      </c>
      <c r="B788" s="68" t="s">
        <v>900</v>
      </c>
    </row>
    <row r="789" spans="1:2" ht="15">
      <c r="A789" s="68" t="s">
        <v>901</v>
      </c>
      <c r="B789" s="68" t="s">
        <v>900</v>
      </c>
    </row>
    <row r="790" spans="1:2" ht="15">
      <c r="A790" s="68" t="s">
        <v>902</v>
      </c>
      <c r="B790" s="68" t="s">
        <v>903</v>
      </c>
    </row>
    <row r="791" spans="1:2" ht="15">
      <c r="A791" s="68" t="s">
        <v>904</v>
      </c>
      <c r="B791" s="68" t="s">
        <v>905</v>
      </c>
    </row>
    <row r="792" spans="1:2" ht="15">
      <c r="A792" s="68" t="s">
        <v>906</v>
      </c>
      <c r="B792" s="68" t="s">
        <v>907</v>
      </c>
    </row>
    <row r="793" spans="1:2" ht="15">
      <c r="A793" s="68" t="s">
        <v>908</v>
      </c>
      <c r="B793" s="68" t="s">
        <v>909</v>
      </c>
    </row>
    <row r="794" spans="1:2" ht="15">
      <c r="A794" s="68" t="s">
        <v>910</v>
      </c>
      <c r="B794" s="68" t="s">
        <v>911</v>
      </c>
    </row>
    <row r="795" spans="1:2" ht="15">
      <c r="A795" s="68" t="s">
        <v>912</v>
      </c>
      <c r="B795" s="68" t="s">
        <v>911</v>
      </c>
    </row>
    <row r="796" spans="1:2" ht="15">
      <c r="A796" s="68" t="s">
        <v>913</v>
      </c>
      <c r="B796" s="68" t="s">
        <v>914</v>
      </c>
    </row>
    <row r="797" spans="1:2" ht="15">
      <c r="A797" s="68" t="s">
        <v>915</v>
      </c>
      <c r="B797" s="68" t="s">
        <v>916</v>
      </c>
    </row>
    <row r="798" spans="1:2" ht="15">
      <c r="A798" s="68" t="s">
        <v>917</v>
      </c>
      <c r="B798" s="68" t="s">
        <v>918</v>
      </c>
    </row>
    <row r="799" spans="1:2" ht="15">
      <c r="A799" s="68" t="s">
        <v>919</v>
      </c>
      <c r="B799" s="68" t="s">
        <v>920</v>
      </c>
    </row>
    <row r="800" spans="1:2" ht="15">
      <c r="A800" s="68" t="s">
        <v>921</v>
      </c>
      <c r="B800" s="68" t="s">
        <v>922</v>
      </c>
    </row>
    <row r="801" spans="1:2" ht="15">
      <c r="A801" s="68" t="s">
        <v>923</v>
      </c>
      <c r="B801" s="68" t="s">
        <v>922</v>
      </c>
    </row>
    <row r="802" spans="1:2" ht="15">
      <c r="A802" s="68" t="s">
        <v>924</v>
      </c>
      <c r="B802" s="68" t="s">
        <v>925</v>
      </c>
    </row>
    <row r="803" spans="1:2" ht="15">
      <c r="A803" s="68" t="s">
        <v>926</v>
      </c>
      <c r="B803" s="68" t="s">
        <v>927</v>
      </c>
    </row>
    <row r="804" spans="1:2" ht="15">
      <c r="A804" s="68" t="s">
        <v>928</v>
      </c>
      <c r="B804" s="68" t="s">
        <v>927</v>
      </c>
    </row>
    <row r="805" spans="1:2" ht="15">
      <c r="A805" s="68" t="s">
        <v>929</v>
      </c>
      <c r="B805" s="68" t="s">
        <v>930</v>
      </c>
    </row>
    <row r="806" spans="1:2" ht="15">
      <c r="A806" s="68" t="s">
        <v>931</v>
      </c>
      <c r="B806" s="68" t="s">
        <v>930</v>
      </c>
    </row>
    <row r="807" spans="1:2" ht="15">
      <c r="A807" s="68" t="s">
        <v>932</v>
      </c>
      <c r="B807" s="68" t="s">
        <v>1945</v>
      </c>
    </row>
    <row r="808" spans="1:2" ht="15">
      <c r="A808" s="68" t="s">
        <v>1946</v>
      </c>
      <c r="B808" s="68" t="s">
        <v>1945</v>
      </c>
    </row>
    <row r="809" spans="1:2" ht="15">
      <c r="A809" s="68" t="s">
        <v>1947</v>
      </c>
      <c r="B809" s="68" t="s">
        <v>1948</v>
      </c>
    </row>
    <row r="810" spans="1:2" ht="15">
      <c r="A810" s="68" t="s">
        <v>1949</v>
      </c>
      <c r="B810" s="68" t="s">
        <v>1948</v>
      </c>
    </row>
    <row r="811" spans="1:2" ht="15">
      <c r="A811" s="68" t="s">
        <v>1950</v>
      </c>
      <c r="B811" s="68" t="s">
        <v>1951</v>
      </c>
    </row>
    <row r="812" spans="1:2" ht="15">
      <c r="A812" s="68" t="s">
        <v>1952</v>
      </c>
      <c r="B812" s="68" t="s">
        <v>1951</v>
      </c>
    </row>
    <row r="813" spans="1:2" ht="15">
      <c r="A813" s="68" t="s">
        <v>1953</v>
      </c>
      <c r="B813" s="68" t="s">
        <v>1951</v>
      </c>
    </row>
    <row r="814" spans="1:2" ht="15">
      <c r="A814" s="68" t="s">
        <v>1954</v>
      </c>
      <c r="B814" s="68" t="s">
        <v>1955</v>
      </c>
    </row>
    <row r="815" spans="1:2" ht="15">
      <c r="A815" s="68" t="s">
        <v>1956</v>
      </c>
      <c r="B815" s="68" t="s">
        <v>1905</v>
      </c>
    </row>
    <row r="816" spans="1:2" ht="15">
      <c r="A816" s="68" t="s">
        <v>1906</v>
      </c>
      <c r="B816" s="68" t="s">
        <v>1907</v>
      </c>
    </row>
    <row r="817" spans="1:2" ht="15">
      <c r="A817" s="68" t="s">
        <v>1908</v>
      </c>
      <c r="B817" s="68" t="s">
        <v>1909</v>
      </c>
    </row>
    <row r="818" spans="1:2" ht="15">
      <c r="A818" s="68" t="s">
        <v>1910</v>
      </c>
      <c r="B818" s="68" t="s">
        <v>1911</v>
      </c>
    </row>
    <row r="819" spans="1:2" ht="15">
      <c r="A819" s="68" t="s">
        <v>1912</v>
      </c>
      <c r="B819" s="68" t="s">
        <v>1913</v>
      </c>
    </row>
    <row r="820" spans="1:2" ht="15">
      <c r="A820" s="68" t="s">
        <v>1914</v>
      </c>
      <c r="B820" s="68" t="s">
        <v>1915</v>
      </c>
    </row>
    <row r="821" spans="1:2" ht="15">
      <c r="A821" s="68" t="s">
        <v>1916</v>
      </c>
      <c r="B821" s="68" t="s">
        <v>1917</v>
      </c>
    </row>
    <row r="822" spans="1:2" ht="15">
      <c r="A822" s="68" t="s">
        <v>1918</v>
      </c>
      <c r="B822" s="68" t="s">
        <v>1919</v>
      </c>
    </row>
    <row r="823" spans="1:2" ht="15">
      <c r="A823" s="68" t="s">
        <v>1920</v>
      </c>
      <c r="B823" s="68" t="s">
        <v>1921</v>
      </c>
    </row>
    <row r="824" spans="1:2" ht="15">
      <c r="A824" s="68" t="s">
        <v>1922</v>
      </c>
      <c r="B824" s="68" t="s">
        <v>1923</v>
      </c>
    </row>
    <row r="825" spans="1:2" ht="15">
      <c r="A825" s="68" t="s">
        <v>1924</v>
      </c>
      <c r="B825" s="68" t="s">
        <v>1925</v>
      </c>
    </row>
    <row r="826" spans="1:2" ht="15">
      <c r="A826" s="68" t="s">
        <v>1926</v>
      </c>
      <c r="B826" s="68" t="s">
        <v>1927</v>
      </c>
    </row>
    <row r="827" spans="1:2" ht="15">
      <c r="A827" s="68" t="s">
        <v>1928</v>
      </c>
      <c r="B827" s="68" t="s">
        <v>1929</v>
      </c>
    </row>
    <row r="828" spans="1:2" ht="15">
      <c r="A828" s="68" t="s">
        <v>1930</v>
      </c>
      <c r="B828" s="68" t="s">
        <v>1931</v>
      </c>
    </row>
    <row r="829" spans="1:2" ht="15">
      <c r="A829" s="68" t="s">
        <v>1932</v>
      </c>
      <c r="B829" s="68" t="s">
        <v>1933</v>
      </c>
    </row>
    <row r="830" spans="1:2" ht="15">
      <c r="A830" s="68" t="s">
        <v>1934</v>
      </c>
      <c r="B830" s="68" t="s">
        <v>1935</v>
      </c>
    </row>
    <row r="831" spans="1:2" ht="15">
      <c r="A831" s="68" t="s">
        <v>1936</v>
      </c>
      <c r="B831" s="68" t="s">
        <v>1935</v>
      </c>
    </row>
    <row r="832" spans="1:2" ht="15">
      <c r="A832" s="68" t="s">
        <v>1937</v>
      </c>
      <c r="B832" s="68" t="s">
        <v>1938</v>
      </c>
    </row>
    <row r="833" spans="1:2" ht="15">
      <c r="A833" s="68" t="s">
        <v>1939</v>
      </c>
      <c r="B833" s="68" t="s">
        <v>1940</v>
      </c>
    </row>
    <row r="834" spans="1:2" ht="15">
      <c r="A834" s="68" t="s">
        <v>1941</v>
      </c>
      <c r="B834" s="68" t="s">
        <v>1940</v>
      </c>
    </row>
    <row r="835" spans="1:2" ht="15">
      <c r="A835" s="68" t="s">
        <v>1942</v>
      </c>
      <c r="B835" s="68" t="s">
        <v>1943</v>
      </c>
    </row>
    <row r="836" spans="1:2" ht="15">
      <c r="A836" s="68" t="s">
        <v>1944</v>
      </c>
      <c r="B836" s="68" t="s">
        <v>1943</v>
      </c>
    </row>
    <row r="837" spans="1:2" ht="15">
      <c r="A837" s="68" t="s">
        <v>95</v>
      </c>
      <c r="B837" s="68" t="s">
        <v>96</v>
      </c>
    </row>
    <row r="838" spans="1:2" ht="15">
      <c r="A838" s="68" t="s">
        <v>97</v>
      </c>
      <c r="B838" s="68" t="s">
        <v>98</v>
      </c>
    </row>
    <row r="839" spans="1:2" ht="15">
      <c r="A839" s="68" t="s">
        <v>99</v>
      </c>
      <c r="B839" s="68" t="s">
        <v>100</v>
      </c>
    </row>
    <row r="840" spans="1:2" ht="15">
      <c r="A840" s="68" t="s">
        <v>101</v>
      </c>
      <c r="B840" s="68" t="s">
        <v>102</v>
      </c>
    </row>
    <row r="841" spans="1:2" ht="15">
      <c r="A841" s="68" t="s">
        <v>103</v>
      </c>
      <c r="B841" s="68" t="s">
        <v>104</v>
      </c>
    </row>
    <row r="842" spans="1:2" ht="15">
      <c r="A842" s="68" t="s">
        <v>105</v>
      </c>
      <c r="B842" s="68" t="s">
        <v>106</v>
      </c>
    </row>
    <row r="843" spans="1:2" ht="15">
      <c r="A843" s="68" t="s">
        <v>107</v>
      </c>
      <c r="B843" s="68" t="s">
        <v>108</v>
      </c>
    </row>
    <row r="844" spans="1:2" ht="15">
      <c r="A844" s="68" t="s">
        <v>109</v>
      </c>
      <c r="B844" s="68" t="s">
        <v>108</v>
      </c>
    </row>
    <row r="845" spans="1:2" ht="15">
      <c r="A845" s="68" t="s">
        <v>110</v>
      </c>
      <c r="B845" s="68" t="s">
        <v>111</v>
      </c>
    </row>
    <row r="846" spans="1:2" ht="15">
      <c r="A846" s="68" t="s">
        <v>112</v>
      </c>
      <c r="B846" s="68" t="s">
        <v>113</v>
      </c>
    </row>
    <row r="847" spans="1:2" ht="15">
      <c r="A847" s="68" t="s">
        <v>114</v>
      </c>
      <c r="B847" s="68" t="s">
        <v>113</v>
      </c>
    </row>
    <row r="848" spans="1:2" ht="15">
      <c r="A848" s="68" t="s">
        <v>115</v>
      </c>
      <c r="B848" s="68" t="s">
        <v>116</v>
      </c>
    </row>
    <row r="849" spans="1:2" ht="15">
      <c r="A849" s="68" t="s">
        <v>117</v>
      </c>
      <c r="B849" s="68" t="s">
        <v>116</v>
      </c>
    </row>
    <row r="850" spans="1:2" ht="15">
      <c r="A850" s="68" t="s">
        <v>118</v>
      </c>
      <c r="B850" s="68" t="s">
        <v>119</v>
      </c>
    </row>
    <row r="851" spans="1:2" ht="15">
      <c r="A851" s="68" t="s">
        <v>120</v>
      </c>
      <c r="B851" s="68" t="s">
        <v>119</v>
      </c>
    </row>
    <row r="852" spans="1:2" ht="15">
      <c r="A852" s="68" t="s">
        <v>121</v>
      </c>
      <c r="B852" s="68" t="s">
        <v>122</v>
      </c>
    </row>
    <row r="853" spans="1:2" ht="15">
      <c r="A853" s="68" t="s">
        <v>123</v>
      </c>
      <c r="B853" s="68" t="s">
        <v>124</v>
      </c>
    </row>
    <row r="854" spans="1:2" ht="15">
      <c r="A854" s="68" t="s">
        <v>125</v>
      </c>
      <c r="B854" s="68" t="s">
        <v>124</v>
      </c>
    </row>
    <row r="855" spans="1:2" ht="15">
      <c r="A855" s="68" t="s">
        <v>126</v>
      </c>
      <c r="B855" s="68" t="s">
        <v>127</v>
      </c>
    </row>
    <row r="856" spans="1:2" ht="15">
      <c r="A856" s="68" t="s">
        <v>128</v>
      </c>
      <c r="B856" s="68" t="s">
        <v>129</v>
      </c>
    </row>
    <row r="857" spans="1:2" ht="15">
      <c r="A857" s="68" t="s">
        <v>130</v>
      </c>
      <c r="B857" s="68" t="s">
        <v>131</v>
      </c>
    </row>
    <row r="858" spans="1:2" ht="15">
      <c r="A858" s="68" t="s">
        <v>132</v>
      </c>
      <c r="B858" s="68" t="s">
        <v>133</v>
      </c>
    </row>
    <row r="859" spans="1:2" ht="15">
      <c r="A859" s="68" t="s">
        <v>134</v>
      </c>
      <c r="B859" s="68" t="s">
        <v>135</v>
      </c>
    </row>
    <row r="860" spans="1:2" ht="15">
      <c r="A860" s="68" t="s">
        <v>136</v>
      </c>
      <c r="B860" s="68" t="s">
        <v>135</v>
      </c>
    </row>
    <row r="861" spans="1:2" ht="15">
      <c r="A861" s="68" t="s">
        <v>137</v>
      </c>
      <c r="B861" s="68" t="s">
        <v>138</v>
      </c>
    </row>
    <row r="862" spans="1:2" ht="15">
      <c r="A862" s="68" t="s">
        <v>139</v>
      </c>
      <c r="B862" s="68" t="s">
        <v>140</v>
      </c>
    </row>
    <row r="863" spans="1:2" ht="15">
      <c r="A863" s="68" t="s">
        <v>141</v>
      </c>
      <c r="B863" s="68" t="s">
        <v>142</v>
      </c>
    </row>
    <row r="864" spans="1:2" ht="15">
      <c r="A864" s="68" t="s">
        <v>143</v>
      </c>
      <c r="B864" s="68" t="s">
        <v>144</v>
      </c>
    </row>
    <row r="865" spans="1:2" ht="15">
      <c r="A865" s="68" t="s">
        <v>145</v>
      </c>
      <c r="B865" s="68" t="s">
        <v>240</v>
      </c>
    </row>
    <row r="866" spans="1:2" ht="15">
      <c r="A866" s="68" t="s">
        <v>241</v>
      </c>
      <c r="B866" s="68" t="s">
        <v>240</v>
      </c>
    </row>
    <row r="867" spans="1:2" ht="15">
      <c r="A867" s="68" t="s">
        <v>242</v>
      </c>
      <c r="B867" s="68" t="s">
        <v>361</v>
      </c>
    </row>
    <row r="868" spans="1:2" ht="15">
      <c r="A868" s="68" t="s">
        <v>362</v>
      </c>
      <c r="B868" s="68" t="s">
        <v>361</v>
      </c>
    </row>
    <row r="869" spans="1:2" ht="15">
      <c r="A869" s="68" t="s">
        <v>363</v>
      </c>
      <c r="B869" s="68" t="s">
        <v>364</v>
      </c>
    </row>
    <row r="870" spans="1:2" ht="15">
      <c r="A870" s="68" t="s">
        <v>365</v>
      </c>
      <c r="B870" s="68" t="s">
        <v>366</v>
      </c>
    </row>
    <row r="871" spans="1:2" ht="15">
      <c r="A871" s="68" t="s">
        <v>367</v>
      </c>
      <c r="B871" s="68" t="s">
        <v>368</v>
      </c>
    </row>
    <row r="872" spans="1:2" ht="15">
      <c r="A872" s="68" t="s">
        <v>369</v>
      </c>
      <c r="B872" s="68" t="s">
        <v>370</v>
      </c>
    </row>
    <row r="873" spans="1:2" ht="15">
      <c r="A873" s="68" t="s">
        <v>371</v>
      </c>
      <c r="B873" s="68" t="s">
        <v>372</v>
      </c>
    </row>
    <row r="874" spans="1:2" ht="15">
      <c r="A874" s="68" t="s">
        <v>373</v>
      </c>
      <c r="B874" s="68" t="s">
        <v>372</v>
      </c>
    </row>
    <row r="875" spans="1:2" ht="15">
      <c r="A875" s="68" t="s">
        <v>374</v>
      </c>
      <c r="B875" s="68" t="s">
        <v>375</v>
      </c>
    </row>
    <row r="876" spans="1:2" ht="15">
      <c r="A876" s="68" t="s">
        <v>376</v>
      </c>
      <c r="B876" s="68" t="s">
        <v>377</v>
      </c>
    </row>
    <row r="877" spans="1:2" ht="15">
      <c r="A877" s="68" t="s">
        <v>378</v>
      </c>
      <c r="B877" s="68" t="s">
        <v>379</v>
      </c>
    </row>
    <row r="878" spans="1:2" ht="15">
      <c r="A878" s="68" t="s">
        <v>380</v>
      </c>
      <c r="B878" s="68" t="s">
        <v>381</v>
      </c>
    </row>
    <row r="879" spans="1:2" ht="15">
      <c r="A879" s="68" t="s">
        <v>382</v>
      </c>
      <c r="B879" s="68" t="s">
        <v>383</v>
      </c>
    </row>
    <row r="880" spans="1:2" ht="15">
      <c r="A880" s="68" t="s">
        <v>384</v>
      </c>
      <c r="B880" s="68" t="s">
        <v>385</v>
      </c>
    </row>
    <row r="881" spans="1:2" ht="15">
      <c r="A881" s="68" t="s">
        <v>386</v>
      </c>
      <c r="B881" s="68" t="s">
        <v>387</v>
      </c>
    </row>
    <row r="882" spans="1:2" ht="15">
      <c r="A882" s="68" t="s">
        <v>388</v>
      </c>
      <c r="B882" s="68" t="s">
        <v>389</v>
      </c>
    </row>
    <row r="883" spans="1:2" ht="15">
      <c r="A883" s="68" t="s">
        <v>390</v>
      </c>
      <c r="B883" s="68" t="s">
        <v>391</v>
      </c>
    </row>
    <row r="884" spans="1:2" ht="15">
      <c r="A884" s="68" t="s">
        <v>392</v>
      </c>
      <c r="B884" s="68" t="s">
        <v>393</v>
      </c>
    </row>
    <row r="885" spans="1:2" ht="15">
      <c r="A885" s="68" t="s">
        <v>394</v>
      </c>
      <c r="B885" s="68" t="s">
        <v>395</v>
      </c>
    </row>
    <row r="886" spans="1:2" ht="15">
      <c r="A886" s="68" t="s">
        <v>396</v>
      </c>
      <c r="B886" s="68" t="s">
        <v>395</v>
      </c>
    </row>
    <row r="887" spans="1:2" ht="15">
      <c r="A887" s="68" t="s">
        <v>397</v>
      </c>
      <c r="B887" s="68" t="s">
        <v>398</v>
      </c>
    </row>
    <row r="888" spans="1:2" ht="15">
      <c r="A888" s="68" t="s">
        <v>399</v>
      </c>
      <c r="B888" s="68" t="s">
        <v>398</v>
      </c>
    </row>
    <row r="889" spans="1:2" ht="15">
      <c r="A889" s="68" t="s">
        <v>400</v>
      </c>
      <c r="B889" s="68" t="s">
        <v>401</v>
      </c>
    </row>
    <row r="890" spans="1:2" ht="15">
      <c r="A890" s="68" t="s">
        <v>402</v>
      </c>
      <c r="B890" s="68" t="s">
        <v>401</v>
      </c>
    </row>
    <row r="891" spans="1:2" ht="15">
      <c r="A891" s="68" t="s">
        <v>403</v>
      </c>
      <c r="B891" s="68" t="s">
        <v>404</v>
      </c>
    </row>
    <row r="892" spans="1:2" ht="15">
      <c r="A892" s="68" t="s">
        <v>405</v>
      </c>
      <c r="B892" s="68" t="s">
        <v>404</v>
      </c>
    </row>
    <row r="893" spans="1:2" ht="15">
      <c r="A893" s="68" t="s">
        <v>406</v>
      </c>
      <c r="B893" s="68" t="s">
        <v>407</v>
      </c>
    </row>
    <row r="894" spans="1:2" ht="15">
      <c r="A894" s="68" t="s">
        <v>408</v>
      </c>
      <c r="B894" s="68" t="s">
        <v>409</v>
      </c>
    </row>
    <row r="895" spans="1:2" ht="15">
      <c r="A895" s="68" t="s">
        <v>410</v>
      </c>
      <c r="B895" s="68" t="s">
        <v>411</v>
      </c>
    </row>
    <row r="896" spans="1:2" ht="15">
      <c r="A896" s="68" t="s">
        <v>412</v>
      </c>
      <c r="B896" s="68" t="s">
        <v>413</v>
      </c>
    </row>
    <row r="897" spans="1:2" ht="15">
      <c r="A897" s="68" t="s">
        <v>414</v>
      </c>
      <c r="B897" s="68" t="s">
        <v>415</v>
      </c>
    </row>
    <row r="898" spans="1:2" ht="15">
      <c r="A898" s="68" t="s">
        <v>416</v>
      </c>
      <c r="B898" s="68" t="s">
        <v>413</v>
      </c>
    </row>
    <row r="899" spans="1:2" ht="15">
      <c r="A899" s="68" t="s">
        <v>417</v>
      </c>
      <c r="B899" s="68" t="s">
        <v>418</v>
      </c>
    </row>
    <row r="900" spans="1:2" ht="15">
      <c r="A900" s="68" t="s">
        <v>419</v>
      </c>
      <c r="B900" s="68" t="s">
        <v>420</v>
      </c>
    </row>
    <row r="901" spans="1:2" ht="15">
      <c r="A901" s="68" t="s">
        <v>247</v>
      </c>
      <c r="B901" s="68" t="s">
        <v>248</v>
      </c>
    </row>
    <row r="902" spans="1:2" ht="15">
      <c r="A902" s="68" t="s">
        <v>249</v>
      </c>
      <c r="B902" s="68" t="s">
        <v>250</v>
      </c>
    </row>
    <row r="903" spans="1:2" ht="15">
      <c r="A903" s="68" t="s">
        <v>251</v>
      </c>
      <c r="B903" s="68" t="s">
        <v>252</v>
      </c>
    </row>
    <row r="904" spans="1:2" ht="15">
      <c r="A904" s="68" t="s">
        <v>253</v>
      </c>
      <c r="B904" s="68" t="s">
        <v>254</v>
      </c>
    </row>
    <row r="905" spans="1:2" ht="15">
      <c r="A905" s="68" t="s">
        <v>255</v>
      </c>
      <c r="B905" s="68" t="s">
        <v>254</v>
      </c>
    </row>
    <row r="906" spans="1:2" ht="15">
      <c r="A906" s="68" t="s">
        <v>256</v>
      </c>
      <c r="B906" s="68" t="s">
        <v>257</v>
      </c>
    </row>
    <row r="907" spans="1:2" ht="15">
      <c r="A907" s="68" t="s">
        <v>258</v>
      </c>
      <c r="B907" s="68" t="s">
        <v>259</v>
      </c>
    </row>
    <row r="908" spans="1:2" ht="15">
      <c r="A908" s="68" t="s">
        <v>260</v>
      </c>
      <c r="B908" s="68" t="s">
        <v>261</v>
      </c>
    </row>
    <row r="909" spans="1:2" ht="15">
      <c r="A909" s="68" t="s">
        <v>262</v>
      </c>
      <c r="B909" s="68" t="s">
        <v>261</v>
      </c>
    </row>
    <row r="910" spans="1:2" ht="15">
      <c r="A910" s="68" t="s">
        <v>263</v>
      </c>
      <c r="B910" s="68" t="s">
        <v>264</v>
      </c>
    </row>
    <row r="911" spans="1:2" ht="15">
      <c r="A911" s="68" t="s">
        <v>265</v>
      </c>
      <c r="B911" s="68" t="s">
        <v>266</v>
      </c>
    </row>
    <row r="912" spans="1:2" ht="15">
      <c r="A912" s="68" t="s">
        <v>267</v>
      </c>
      <c r="B912" s="68" t="s">
        <v>268</v>
      </c>
    </row>
    <row r="913" spans="1:2" ht="15">
      <c r="A913" s="68" t="s">
        <v>269</v>
      </c>
      <c r="B913" s="68" t="s">
        <v>270</v>
      </c>
    </row>
    <row r="914" spans="1:2" ht="15">
      <c r="A914" s="68" t="s">
        <v>271</v>
      </c>
      <c r="B914" s="68" t="s">
        <v>272</v>
      </c>
    </row>
    <row r="915" spans="1:2" ht="15">
      <c r="A915" s="68" t="s">
        <v>273</v>
      </c>
      <c r="B915" s="68" t="s">
        <v>272</v>
      </c>
    </row>
    <row r="916" spans="1:2" ht="15">
      <c r="A916" s="68" t="s">
        <v>274</v>
      </c>
      <c r="B916" s="68" t="s">
        <v>275</v>
      </c>
    </row>
    <row r="917" spans="1:2" ht="15">
      <c r="A917" s="68" t="s">
        <v>276</v>
      </c>
      <c r="B917" s="68" t="s">
        <v>277</v>
      </c>
    </row>
    <row r="918" spans="1:2" ht="15">
      <c r="A918" s="68" t="s">
        <v>278</v>
      </c>
      <c r="B918" s="68" t="s">
        <v>277</v>
      </c>
    </row>
    <row r="919" spans="1:2" ht="15">
      <c r="A919" s="68" t="s">
        <v>279</v>
      </c>
      <c r="B919" s="68" t="s">
        <v>280</v>
      </c>
    </row>
    <row r="920" spans="1:2" ht="15">
      <c r="A920" s="68" t="s">
        <v>281</v>
      </c>
      <c r="B920" s="68" t="s">
        <v>280</v>
      </c>
    </row>
    <row r="921" spans="1:2" ht="15">
      <c r="A921" s="68" t="s">
        <v>282</v>
      </c>
      <c r="B921" s="68" t="s">
        <v>1272</v>
      </c>
    </row>
    <row r="922" spans="1:2" ht="15">
      <c r="A922" s="68" t="s">
        <v>1273</v>
      </c>
      <c r="B922" s="68" t="s">
        <v>1272</v>
      </c>
    </row>
    <row r="923" spans="1:2" ht="15">
      <c r="A923" s="68" t="s">
        <v>1274</v>
      </c>
      <c r="B923" s="68" t="s">
        <v>1275</v>
      </c>
    </row>
    <row r="924" spans="1:2" ht="15">
      <c r="A924" s="68" t="s">
        <v>1276</v>
      </c>
      <c r="B924" s="68" t="s">
        <v>1275</v>
      </c>
    </row>
    <row r="925" spans="1:2" ht="15">
      <c r="A925" s="68" t="s">
        <v>1277</v>
      </c>
      <c r="B925" s="68" t="s">
        <v>1278</v>
      </c>
    </row>
    <row r="926" spans="1:2" ht="15">
      <c r="A926" s="68" t="s">
        <v>1279</v>
      </c>
      <c r="B926" s="68" t="s">
        <v>1280</v>
      </c>
    </row>
    <row r="927" spans="1:2" ht="15">
      <c r="A927" s="68" t="s">
        <v>1281</v>
      </c>
      <c r="B927" s="68" t="s">
        <v>1280</v>
      </c>
    </row>
    <row r="928" spans="1:2" ht="15">
      <c r="A928" s="68" t="s">
        <v>1282</v>
      </c>
      <c r="B928" s="68" t="s">
        <v>1283</v>
      </c>
    </row>
    <row r="929" spans="1:2" ht="15">
      <c r="A929" s="68" t="s">
        <v>1284</v>
      </c>
      <c r="B929" s="68" t="s">
        <v>1285</v>
      </c>
    </row>
    <row r="930" spans="1:2" ht="15">
      <c r="A930" s="68" t="s">
        <v>1286</v>
      </c>
      <c r="B930" s="68" t="s">
        <v>1287</v>
      </c>
    </row>
    <row r="931" spans="1:2" ht="15">
      <c r="A931" s="68" t="s">
        <v>1288</v>
      </c>
      <c r="B931" s="68" t="s">
        <v>1289</v>
      </c>
    </row>
    <row r="932" spans="1:2" ht="15">
      <c r="A932" s="68" t="s">
        <v>1290</v>
      </c>
      <c r="B932" s="68" t="s">
        <v>1291</v>
      </c>
    </row>
    <row r="933" spans="1:2" ht="15">
      <c r="A933" s="68" t="s">
        <v>1292</v>
      </c>
      <c r="B933" s="68" t="s">
        <v>1291</v>
      </c>
    </row>
    <row r="934" spans="1:2" ht="15">
      <c r="A934" s="68" t="s">
        <v>1293</v>
      </c>
      <c r="B934" s="68" t="s">
        <v>1294</v>
      </c>
    </row>
    <row r="935" spans="1:2" ht="15">
      <c r="A935" s="68" t="s">
        <v>1295</v>
      </c>
      <c r="B935" s="68" t="s">
        <v>1296</v>
      </c>
    </row>
    <row r="936" spans="1:2" ht="15">
      <c r="A936" s="68" t="s">
        <v>1297</v>
      </c>
      <c r="B936" s="68" t="s">
        <v>1298</v>
      </c>
    </row>
    <row r="937" spans="1:2" ht="15">
      <c r="A937" s="68" t="s">
        <v>1299</v>
      </c>
      <c r="B937" s="68" t="s">
        <v>1300</v>
      </c>
    </row>
    <row r="938" spans="1:2" ht="15">
      <c r="A938" s="68" t="s">
        <v>1301</v>
      </c>
      <c r="B938" s="68" t="s">
        <v>1302</v>
      </c>
    </row>
    <row r="939" spans="1:2" ht="15">
      <c r="A939" s="68" t="s">
        <v>1303</v>
      </c>
      <c r="B939" s="68" t="s">
        <v>1302</v>
      </c>
    </row>
    <row r="940" spans="1:2" ht="15">
      <c r="A940" s="68" t="s">
        <v>1304</v>
      </c>
      <c r="B940" s="68" t="s">
        <v>1305</v>
      </c>
    </row>
    <row r="941" spans="1:2" ht="15">
      <c r="A941" s="68" t="s">
        <v>1306</v>
      </c>
      <c r="B941" s="68" t="s">
        <v>1307</v>
      </c>
    </row>
    <row r="942" spans="1:2" ht="15">
      <c r="A942" s="68" t="s">
        <v>1308</v>
      </c>
      <c r="B942" s="68" t="s">
        <v>1309</v>
      </c>
    </row>
    <row r="943" spans="1:2" ht="15">
      <c r="A943" s="68" t="s">
        <v>1310</v>
      </c>
      <c r="B943" s="68" t="s">
        <v>1311</v>
      </c>
    </row>
    <row r="944" spans="1:2" ht="15">
      <c r="A944" s="68" t="s">
        <v>1312</v>
      </c>
      <c r="B944" s="68" t="s">
        <v>1313</v>
      </c>
    </row>
    <row r="945" spans="1:2" ht="15">
      <c r="A945" s="68" t="s">
        <v>1314</v>
      </c>
      <c r="B945" s="68" t="s">
        <v>1313</v>
      </c>
    </row>
    <row r="946" spans="1:2" ht="15">
      <c r="A946" s="68" t="s">
        <v>1315</v>
      </c>
      <c r="B946" s="68" t="s">
        <v>1313</v>
      </c>
    </row>
    <row r="947" spans="1:2" ht="15">
      <c r="A947" s="68" t="s">
        <v>1316</v>
      </c>
      <c r="B947" s="68" t="s">
        <v>1317</v>
      </c>
    </row>
    <row r="948" spans="1:2" ht="15">
      <c r="A948" s="68" t="s">
        <v>1318</v>
      </c>
      <c r="B948" s="68" t="s">
        <v>1319</v>
      </c>
    </row>
    <row r="949" spans="1:2" ht="15">
      <c r="A949" s="68" t="s">
        <v>1320</v>
      </c>
      <c r="B949" s="68" t="s">
        <v>1321</v>
      </c>
    </row>
    <row r="950" spans="1:2" ht="15">
      <c r="A950" s="68" t="s">
        <v>1322</v>
      </c>
      <c r="B950" s="68" t="s">
        <v>1323</v>
      </c>
    </row>
    <row r="951" spans="1:2" ht="15">
      <c r="A951" s="68" t="s">
        <v>1324</v>
      </c>
      <c r="B951" s="68" t="s">
        <v>1325</v>
      </c>
    </row>
    <row r="952" spans="1:2" ht="15">
      <c r="A952" s="68" t="s">
        <v>1326</v>
      </c>
      <c r="B952" s="68" t="s">
        <v>1342</v>
      </c>
    </row>
    <row r="953" spans="1:2" ht="15">
      <c r="A953" s="68" t="s">
        <v>1343</v>
      </c>
      <c r="B953" s="68" t="s">
        <v>1344</v>
      </c>
    </row>
    <row r="954" spans="1:2" ht="15">
      <c r="A954" s="68" t="s">
        <v>1345</v>
      </c>
      <c r="B954" s="68" t="s">
        <v>1346</v>
      </c>
    </row>
    <row r="955" spans="1:2" ht="15">
      <c r="A955" s="68" t="s">
        <v>1347</v>
      </c>
      <c r="B955" s="68" t="s">
        <v>1348</v>
      </c>
    </row>
    <row r="956" spans="1:2" ht="15">
      <c r="A956" s="68" t="s">
        <v>1349</v>
      </c>
      <c r="B956" s="68" t="s">
        <v>1350</v>
      </c>
    </row>
    <row r="957" spans="1:2" ht="15">
      <c r="A957" s="68" t="s">
        <v>1351</v>
      </c>
      <c r="B957" s="68" t="s">
        <v>1352</v>
      </c>
    </row>
    <row r="958" spans="1:2" ht="15">
      <c r="A958" s="68" t="s">
        <v>1353</v>
      </c>
      <c r="B958" s="68" t="s">
        <v>1354</v>
      </c>
    </row>
    <row r="959" spans="1:2" ht="15">
      <c r="A959" s="68" t="s">
        <v>1355</v>
      </c>
      <c r="B959" s="68" t="s">
        <v>1356</v>
      </c>
    </row>
    <row r="960" spans="1:2" ht="15">
      <c r="A960" s="68" t="s">
        <v>1133</v>
      </c>
      <c r="B960" s="68" t="s">
        <v>1134</v>
      </c>
    </row>
    <row r="961" spans="1:2" ht="15">
      <c r="A961" s="68" t="s">
        <v>1135</v>
      </c>
      <c r="B961" s="68" t="s">
        <v>1136</v>
      </c>
    </row>
    <row r="962" spans="1:2" ht="15">
      <c r="A962" s="68" t="s">
        <v>1137</v>
      </c>
      <c r="B962" s="68" t="s">
        <v>1136</v>
      </c>
    </row>
    <row r="963" spans="1:2" ht="15">
      <c r="A963" s="68" t="s">
        <v>1138</v>
      </c>
      <c r="B963" s="68" t="s">
        <v>1139</v>
      </c>
    </row>
    <row r="964" spans="1:2" ht="15">
      <c r="A964" s="68" t="s">
        <v>1140</v>
      </c>
      <c r="B964" s="68" t="s">
        <v>1141</v>
      </c>
    </row>
    <row r="965" spans="1:2" ht="15">
      <c r="A965" s="68" t="s">
        <v>1142</v>
      </c>
      <c r="B965" s="68" t="s">
        <v>1143</v>
      </c>
    </row>
    <row r="966" spans="1:2" ht="15">
      <c r="A966" s="68" t="s">
        <v>1144</v>
      </c>
      <c r="B966" s="68" t="s">
        <v>1145</v>
      </c>
    </row>
    <row r="967" spans="1:2" ht="15">
      <c r="A967" s="68" t="s">
        <v>1146</v>
      </c>
      <c r="B967" s="68" t="s">
        <v>1147</v>
      </c>
    </row>
    <row r="968" spans="1:2" ht="15">
      <c r="A968" s="68" t="s">
        <v>1148</v>
      </c>
      <c r="B968" s="68" t="s">
        <v>1149</v>
      </c>
    </row>
    <row r="969" spans="1:2" ht="15">
      <c r="A969" s="68" t="s">
        <v>1150</v>
      </c>
      <c r="B969" s="68" t="s">
        <v>1151</v>
      </c>
    </row>
    <row r="970" spans="1:2" ht="15">
      <c r="A970" s="68" t="s">
        <v>1152</v>
      </c>
      <c r="B970" s="68" t="s">
        <v>1153</v>
      </c>
    </row>
    <row r="971" spans="1:2" ht="15">
      <c r="A971" s="68" t="s">
        <v>1154</v>
      </c>
      <c r="B971" s="68" t="s">
        <v>1155</v>
      </c>
    </row>
    <row r="972" spans="1:2" ht="15">
      <c r="A972" s="68" t="s">
        <v>1156</v>
      </c>
      <c r="B972" s="68" t="s">
        <v>1157</v>
      </c>
    </row>
    <row r="973" spans="1:2" ht="15">
      <c r="A973" s="68" t="s">
        <v>1158</v>
      </c>
      <c r="B973" s="68" t="s">
        <v>1159</v>
      </c>
    </row>
    <row r="974" spans="1:2" ht="15">
      <c r="A974" s="68" t="s">
        <v>1160</v>
      </c>
      <c r="B974" s="68" t="s">
        <v>1161</v>
      </c>
    </row>
    <row r="975" spans="1:2" ht="15">
      <c r="A975" s="68" t="s">
        <v>1162</v>
      </c>
      <c r="B975" s="68" t="s">
        <v>1163</v>
      </c>
    </row>
    <row r="976" spans="1:2" ht="15">
      <c r="A976" s="68" t="s">
        <v>1164</v>
      </c>
      <c r="B976" s="68" t="s">
        <v>1165</v>
      </c>
    </row>
    <row r="977" spans="1:2" ht="15">
      <c r="A977" s="68" t="s">
        <v>1166</v>
      </c>
      <c r="B977" s="68" t="s">
        <v>1167</v>
      </c>
    </row>
    <row r="978" spans="1:2" ht="15">
      <c r="A978" s="68" t="s">
        <v>1168</v>
      </c>
      <c r="B978" s="68" t="s">
        <v>1169</v>
      </c>
    </row>
    <row r="979" spans="1:2" ht="15">
      <c r="A979" s="68" t="s">
        <v>1170</v>
      </c>
      <c r="B979" s="68" t="s">
        <v>1169</v>
      </c>
    </row>
    <row r="980" spans="1:2" ht="15">
      <c r="A980" s="68" t="s">
        <v>1171</v>
      </c>
      <c r="B980" s="68" t="s">
        <v>1172</v>
      </c>
    </row>
    <row r="981" spans="1:2" ht="15">
      <c r="A981" s="68" t="s">
        <v>1173</v>
      </c>
      <c r="B981" s="68" t="s">
        <v>1174</v>
      </c>
    </row>
    <row r="982" spans="1:2" ht="15">
      <c r="A982" s="68" t="s">
        <v>1175</v>
      </c>
      <c r="B982" s="68" t="s">
        <v>1176</v>
      </c>
    </row>
    <row r="983" spans="1:2" ht="15">
      <c r="A983" s="68" t="s">
        <v>1177</v>
      </c>
      <c r="B983" s="68" t="s">
        <v>1178</v>
      </c>
    </row>
    <row r="984" spans="1:2" ht="15">
      <c r="A984" s="68" t="s">
        <v>1179</v>
      </c>
      <c r="B984" s="68" t="s">
        <v>1180</v>
      </c>
    </row>
    <row r="985" spans="1:2" ht="15">
      <c r="A985" s="68" t="s">
        <v>1181</v>
      </c>
      <c r="B985" s="68" t="s">
        <v>1182</v>
      </c>
    </row>
    <row r="986" spans="1:2" ht="15">
      <c r="A986" s="68" t="s">
        <v>1183</v>
      </c>
      <c r="B986" s="68" t="s">
        <v>1184</v>
      </c>
    </row>
    <row r="987" spans="1:2" ht="15">
      <c r="A987" s="68" t="s">
        <v>1185</v>
      </c>
      <c r="B987" s="68" t="s">
        <v>1184</v>
      </c>
    </row>
    <row r="988" spans="1:2" ht="15">
      <c r="A988" s="68" t="s">
        <v>1186</v>
      </c>
      <c r="B988" s="68" t="s">
        <v>1184</v>
      </c>
    </row>
    <row r="989" spans="1:2" ht="15">
      <c r="A989" s="68" t="s">
        <v>1187</v>
      </c>
      <c r="B989" s="68" t="s">
        <v>1188</v>
      </c>
    </row>
    <row r="990" spans="1:2" ht="15">
      <c r="A990" s="68" t="s">
        <v>1189</v>
      </c>
      <c r="B990" s="68" t="s">
        <v>184</v>
      </c>
    </row>
    <row r="991" spans="1:2" ht="15">
      <c r="A991" s="68" t="s">
        <v>185</v>
      </c>
      <c r="B991" s="68" t="s">
        <v>184</v>
      </c>
    </row>
    <row r="992" spans="1:2" ht="15">
      <c r="A992" s="68" t="s">
        <v>186</v>
      </c>
      <c r="B992" s="68" t="s">
        <v>187</v>
      </c>
    </row>
    <row r="993" spans="1:2" ht="15">
      <c r="A993" s="68" t="s">
        <v>188</v>
      </c>
      <c r="B993" s="68" t="s">
        <v>187</v>
      </c>
    </row>
    <row r="994" spans="1:2" ht="15">
      <c r="A994" s="68" t="s">
        <v>189</v>
      </c>
      <c r="B994" s="68" t="s">
        <v>190</v>
      </c>
    </row>
    <row r="995" spans="1:2" ht="15">
      <c r="A995" s="68" t="s">
        <v>191</v>
      </c>
      <c r="B995" s="68" t="s">
        <v>190</v>
      </c>
    </row>
    <row r="996" spans="1:2" ht="15">
      <c r="A996" s="68" t="s">
        <v>192</v>
      </c>
      <c r="B996" s="68" t="s">
        <v>190</v>
      </c>
    </row>
    <row r="997" spans="1:2" ht="15">
      <c r="A997" s="68" t="s">
        <v>193</v>
      </c>
      <c r="B997" s="68" t="s">
        <v>190</v>
      </c>
    </row>
  </sheetData>
  <sheetProtection/>
  <printOptions/>
  <pageMargins left="0.7" right="0.7" top="0.75" bottom="0.75" header="0.511805555555555" footer="0.51180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Vatsek Lilia A.</cp:lastModifiedBy>
  <cp:lastPrinted>2017-08-07T08:13:17Z</cp:lastPrinted>
  <dcterms:created xsi:type="dcterms:W3CDTF">2015-10-12T12:03:25Z</dcterms:created>
  <dcterms:modified xsi:type="dcterms:W3CDTF">2018-02-09T14:48:33Z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